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ug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D6" i="1"/>
  <c r="D7" i="1" s="1"/>
  <c r="C6" i="1"/>
  <c r="C7" i="1" s="1"/>
  <c r="B6" i="1"/>
  <c r="B7" i="1" s="1"/>
  <c r="E187" i="1"/>
  <c r="E188" i="1" s="1"/>
  <c r="D187" i="1"/>
  <c r="D188" i="1" s="1"/>
  <c r="C187" i="1"/>
  <c r="C188" i="1" s="1"/>
  <c r="B187" i="1"/>
  <c r="B188" i="1" s="1"/>
  <c r="E178" i="1"/>
  <c r="E179" i="1" s="1"/>
  <c r="D178" i="1"/>
  <c r="D179" i="1" s="1"/>
  <c r="C178" i="1"/>
  <c r="C179" i="1" s="1"/>
  <c r="B178" i="1"/>
  <c r="B179" i="1" s="1"/>
  <c r="E169" i="1"/>
  <c r="E170" i="1" s="1"/>
  <c r="D169" i="1"/>
  <c r="D170" i="1" s="1"/>
  <c r="C169" i="1"/>
  <c r="C170" i="1" s="1"/>
  <c r="B169" i="1"/>
  <c r="B170" i="1" s="1"/>
  <c r="D160" i="1"/>
  <c r="E159" i="1"/>
  <c r="E160" i="1" s="1"/>
  <c r="D159" i="1"/>
  <c r="C159" i="1"/>
  <c r="C160" i="1" s="1"/>
  <c r="B159" i="1"/>
  <c r="E150" i="1"/>
  <c r="E151" i="1" s="1"/>
  <c r="D150" i="1"/>
  <c r="D151" i="1" s="1"/>
  <c r="C150" i="1"/>
  <c r="C151" i="1" s="1"/>
  <c r="B150" i="1"/>
  <c r="B151" i="1" s="1"/>
  <c r="E141" i="1"/>
  <c r="E142" i="1" s="1"/>
  <c r="D141" i="1"/>
  <c r="D142" i="1" s="1"/>
  <c r="C141" i="1"/>
  <c r="C142" i="1" s="1"/>
  <c r="B141" i="1"/>
  <c r="B142" i="1" s="1"/>
  <c r="E132" i="1"/>
  <c r="E133" i="1" s="1"/>
  <c r="D132" i="1"/>
  <c r="D133" i="1" s="1"/>
  <c r="C132" i="1"/>
  <c r="C133" i="1" s="1"/>
  <c r="B132" i="1"/>
  <c r="B133" i="1" s="1"/>
  <c r="E123" i="1"/>
  <c r="E124" i="1" s="1"/>
  <c r="D123" i="1"/>
  <c r="D124" i="1" s="1"/>
  <c r="C123" i="1"/>
  <c r="C124" i="1" s="1"/>
  <c r="B123" i="1"/>
  <c r="B124" i="1" s="1"/>
  <c r="E114" i="1"/>
  <c r="E115" i="1" s="1"/>
  <c r="D114" i="1"/>
  <c r="D115" i="1" s="1"/>
  <c r="C114" i="1"/>
  <c r="C115" i="1" s="1"/>
  <c r="B114" i="1"/>
  <c r="B115" i="1" s="1"/>
  <c r="E105" i="1"/>
  <c r="E106" i="1" s="1"/>
  <c r="D105" i="1"/>
  <c r="D106" i="1" s="1"/>
  <c r="C105" i="1"/>
  <c r="C106" i="1" s="1"/>
  <c r="B105" i="1"/>
  <c r="B106" i="1" s="1"/>
  <c r="E96" i="1"/>
  <c r="E97" i="1" s="1"/>
  <c r="D96" i="1"/>
  <c r="D97" i="1" s="1"/>
  <c r="C96" i="1"/>
  <c r="C97" i="1" s="1"/>
  <c r="B96" i="1"/>
  <c r="B97" i="1" s="1"/>
  <c r="E87" i="1"/>
  <c r="E88" i="1" s="1"/>
  <c r="D87" i="1"/>
  <c r="D88" i="1" s="1"/>
  <c r="C87" i="1"/>
  <c r="C88" i="1" s="1"/>
  <c r="B87" i="1"/>
  <c r="B88" i="1" s="1"/>
  <c r="E78" i="1"/>
  <c r="E79" i="1" s="1"/>
  <c r="D78" i="1"/>
  <c r="D79" i="1" s="1"/>
  <c r="C78" i="1"/>
  <c r="C79" i="1" s="1"/>
  <c r="B78" i="1"/>
  <c r="B79" i="1" s="1"/>
  <c r="E69" i="1"/>
  <c r="E70" i="1" s="1"/>
  <c r="D69" i="1"/>
  <c r="D70" i="1" s="1"/>
  <c r="C69" i="1"/>
  <c r="C70" i="1" s="1"/>
  <c r="B69" i="1"/>
  <c r="B70" i="1" s="1"/>
  <c r="E60" i="1"/>
  <c r="E61" i="1" s="1"/>
  <c r="D60" i="1"/>
  <c r="D61" i="1" s="1"/>
  <c r="C60" i="1"/>
  <c r="C61" i="1" s="1"/>
  <c r="B60" i="1"/>
  <c r="B61" i="1" s="1"/>
  <c r="E51" i="1"/>
  <c r="E52" i="1" s="1"/>
  <c r="D51" i="1"/>
  <c r="D52" i="1" s="1"/>
  <c r="C51" i="1"/>
  <c r="C52" i="1" s="1"/>
  <c r="B51" i="1"/>
  <c r="B52" i="1" s="1"/>
  <c r="E41" i="1"/>
  <c r="E42" i="1" s="1"/>
  <c r="D41" i="1"/>
  <c r="D42" i="1" s="1"/>
  <c r="C41" i="1"/>
  <c r="C42" i="1" s="1"/>
  <c r="B41" i="1"/>
  <c r="B42" i="1" s="1"/>
  <c r="E31" i="1"/>
  <c r="E32" i="1" s="1"/>
  <c r="D31" i="1"/>
  <c r="D32" i="1" s="1"/>
  <c r="C31" i="1"/>
  <c r="C32" i="1" s="1"/>
  <c r="B31" i="1"/>
  <c r="B32" i="1" s="1"/>
  <c r="E20" i="1"/>
  <c r="E21" i="1" s="1"/>
  <c r="D20" i="1"/>
  <c r="D21" i="1" s="1"/>
  <c r="C20" i="1"/>
  <c r="C21" i="1" s="1"/>
  <c r="B20" i="1"/>
  <c r="B21" i="1" s="1"/>
  <c r="F7" i="1" l="1"/>
  <c r="F160" i="1"/>
  <c r="F170" i="1"/>
  <c r="F179" i="1"/>
  <c r="F188" i="1"/>
  <c r="F21" i="1"/>
  <c r="F32" i="1"/>
  <c r="F42" i="1"/>
  <c r="F52" i="1"/>
  <c r="F61" i="1"/>
  <c r="F70" i="1"/>
  <c r="F79" i="1"/>
  <c r="F88" i="1"/>
  <c r="F97" i="1"/>
  <c r="F106" i="1"/>
  <c r="F115" i="1"/>
  <c r="F124" i="1"/>
  <c r="F133" i="1"/>
  <c r="F142" i="1"/>
  <c r="F151" i="1"/>
</calcChain>
</file>

<file path=xl/sharedStrings.xml><?xml version="1.0" encoding="utf-8"?>
<sst xmlns="http://schemas.openxmlformats.org/spreadsheetml/2006/main" count="191" uniqueCount="57">
  <si>
    <t>Agribusiness (Minerva) Program Status 2017-18</t>
  </si>
  <si>
    <t>Enrollment</t>
  </si>
  <si>
    <t>Technical Assessment</t>
  </si>
  <si>
    <t>Retention</t>
  </si>
  <si>
    <t>Industry Credential</t>
  </si>
  <si>
    <t>Program Data</t>
  </si>
  <si>
    <t>Based on Calculation</t>
  </si>
  <si>
    <t xml:space="preserve">Agribusiness (Minerva) </t>
  </si>
  <si>
    <t>Budget @ 100%</t>
  </si>
  <si>
    <t>(82 students 9th &amp; 10th Grade w/4 JR)</t>
  </si>
  <si>
    <t>Animal Science &amp; Management Program Status 2017-18</t>
  </si>
  <si>
    <t>Animal Science &amp; Management</t>
  </si>
  <si>
    <t>Auto Collision Technology Program Status 2017-18</t>
  </si>
  <si>
    <t>Auto Collision Technology</t>
  </si>
  <si>
    <t>Auto Services Technology Program Status 2017-18</t>
  </si>
  <si>
    <t>Auto Services Technology</t>
  </si>
  <si>
    <t>Bakery/Pastry Operations Program Status 2017-18</t>
  </si>
  <si>
    <t>Bakery/Pastry Operations</t>
  </si>
  <si>
    <t>Building Construction Technology Program Status 2017-18</t>
  </si>
  <si>
    <t>Building Construction Technology</t>
  </si>
  <si>
    <t>Cosmetology Program Status 2017-18</t>
  </si>
  <si>
    <t>Cosmetology</t>
  </si>
  <si>
    <t>Culinary Arts Program Status 2017-18</t>
  </si>
  <si>
    <t>Culinary Arts</t>
  </si>
  <si>
    <t>Dental Assisting Program Status 2017-18</t>
  </si>
  <si>
    <t>Dental Assisting</t>
  </si>
  <si>
    <t>Early Childhood Education Program Status 2017-18</t>
  </si>
  <si>
    <t>Early Childhood Education</t>
  </si>
  <si>
    <t>Graphic Communications Program Status 2017-18</t>
  </si>
  <si>
    <t>Graphic Communications</t>
  </si>
  <si>
    <t>Health Technologies Program Status 2017-18</t>
  </si>
  <si>
    <t>Health Technologies</t>
  </si>
  <si>
    <t>Heavy Truck/Diesel Technology Program Status 2017-18</t>
  </si>
  <si>
    <t>Heavy Truck/Diesel Technology</t>
  </si>
  <si>
    <t>HVAC and Refrigeration Program Status 2017-18</t>
  </si>
  <si>
    <t>HVAC and Refrigeration</t>
  </si>
  <si>
    <t>Marketing Program Status 2016-17</t>
  </si>
  <si>
    <t>Marketing</t>
  </si>
  <si>
    <t>Metal Fabrication Program Status 2017-18</t>
  </si>
  <si>
    <t>Metal Fabrication</t>
  </si>
  <si>
    <t>New Juniors total = 49</t>
  </si>
  <si>
    <t>Power Equipment Engineering Technology Program Status 2017-18</t>
  </si>
  <si>
    <t>Power Equipment Engineering Technology</t>
  </si>
  <si>
    <t>Precision Machining Technology Program Status 2017-18</t>
  </si>
  <si>
    <t>Precision Machining Technology</t>
  </si>
  <si>
    <t>Sports Medicine and Rehabilitation Program Status 2017-18</t>
  </si>
  <si>
    <t>Sports Medicine and Rehabilitation</t>
  </si>
  <si>
    <t xml:space="preserve">Overall Budget @ 100% </t>
  </si>
  <si>
    <t>Current budget</t>
  </si>
  <si>
    <t>Current Jr &amp; SR</t>
  </si>
  <si>
    <t>Class of 2017</t>
  </si>
  <si>
    <t>Class of 2018</t>
  </si>
  <si>
    <t xml:space="preserve">CTE Program Example </t>
  </si>
  <si>
    <t>% Totals</t>
  </si>
  <si>
    <t>Budget 2017-18</t>
  </si>
  <si>
    <t>Difference</t>
  </si>
  <si>
    <t>CTE Program Spending Example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</si>
</sst>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6" fontId="0" fillId="0" borderId="0" xfId="0" applyNumberFormat="1"/>
    <xf numFmtId="3" fontId="0" fillId="0" borderId="0" xfId="0" applyNumberFormat="1"/>
    <xf numFmtId="4" fontId="0" fillId="0" borderId="0" xfId="0" applyNumberFormat="1"/>
    <xf numFmtId="9" fontId="0" fillId="0" borderId="5" xfId="0" applyNumberFormat="1" applyBorder="1" applyAlignment="1">
      <alignment horizontal="center"/>
    </xf>
    <xf numFmtId="0" fontId="2" fillId="0" borderId="0" xfId="0" applyFont="1"/>
    <xf numFmtId="6" fontId="2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0" applyNumberFormat="1" applyAlignment="1">
      <alignment horizontal="center"/>
    </xf>
    <xf numFmtId="6" fontId="2" fillId="0" borderId="0" xfId="1" applyNumberFormat="1" applyFont="1"/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tabSelected="1" workbookViewId="0"/>
  </sheetViews>
  <sheetFormatPr defaultRowHeight="15" x14ac:dyDescent="0.25"/>
  <cols>
    <col min="1" max="1" width="24.7109375" customWidth="1"/>
    <col min="2" max="7" width="16.7109375" customWidth="1"/>
  </cols>
  <sheetData>
    <row r="1" spans="1:7" ht="23.25" x14ac:dyDescent="0.25">
      <c r="A1" s="22" t="s">
        <v>56</v>
      </c>
      <c r="B1" s="22"/>
      <c r="C1" s="22"/>
      <c r="D1" s="22"/>
      <c r="E1" s="22"/>
      <c r="F1" s="22"/>
    </row>
    <row r="2" spans="1:7" ht="23.25" x14ac:dyDescent="0.25">
      <c r="A2" s="22"/>
      <c r="B2" s="23" t="s">
        <v>49</v>
      </c>
      <c r="C2" s="23" t="s">
        <v>50</v>
      </c>
      <c r="D2" s="23" t="s">
        <v>51</v>
      </c>
      <c r="E2" s="23" t="s">
        <v>50</v>
      </c>
      <c r="F2" s="22"/>
    </row>
    <row r="3" spans="1:7" ht="30.75" thickBot="1" x14ac:dyDescent="0.3">
      <c r="A3" s="1"/>
      <c r="B3" s="2" t="s">
        <v>1</v>
      </c>
      <c r="C3" s="3" t="s">
        <v>2</v>
      </c>
      <c r="D3" s="3" t="s">
        <v>3</v>
      </c>
      <c r="E3" s="4" t="s">
        <v>4</v>
      </c>
      <c r="F3" s="5"/>
    </row>
    <row r="4" spans="1:7" ht="15.75" thickTop="1" x14ac:dyDescent="0.25">
      <c r="A4" s="6" t="s">
        <v>5</v>
      </c>
      <c r="B4" s="7">
        <v>45</v>
      </c>
      <c r="C4" s="7">
        <v>20</v>
      </c>
      <c r="D4" s="7">
        <v>22</v>
      </c>
      <c r="E4" s="7">
        <v>22</v>
      </c>
      <c r="F4" s="8"/>
    </row>
    <row r="5" spans="1:7" x14ac:dyDescent="0.25">
      <c r="A5" s="9" t="s">
        <v>6</v>
      </c>
      <c r="B5" s="10">
        <v>50</v>
      </c>
      <c r="C5" s="10">
        <v>22</v>
      </c>
      <c r="D5" s="10">
        <v>23</v>
      </c>
      <c r="E5" s="10">
        <v>22</v>
      </c>
      <c r="F5" s="8"/>
    </row>
    <row r="6" spans="1:7" x14ac:dyDescent="0.25">
      <c r="B6" s="11">
        <f>B4/B5</f>
        <v>0.9</v>
      </c>
      <c r="C6" s="11">
        <f t="shared" ref="C6:E6" si="0">C4/C5</f>
        <v>0.90909090909090906</v>
      </c>
      <c r="D6" s="11">
        <f t="shared" si="0"/>
        <v>0.95652173913043481</v>
      </c>
      <c r="E6" s="11">
        <f t="shared" si="0"/>
        <v>1</v>
      </c>
      <c r="F6" s="8"/>
    </row>
    <row r="7" spans="1:7" x14ac:dyDescent="0.25">
      <c r="A7" s="12" t="s">
        <v>52</v>
      </c>
      <c r="B7" s="13" t="str">
        <f>IF(AND(B6&gt;=0.92,B6&lt;=1),"50%",IF(AND(B6&gt;=0.82,B6&lt;0.92),"45%",IF(AND(B6&gt;=0.72,B6&lt;0.82),"40%",IF(AND(B6&gt;=0.62,B6&lt;0.72),"35%",IF(AND(B6&gt;=0.52,B6&lt;0.62),"30%",IF(AND(B6&gt;=0.42,B6&lt;0.52),"25%",IF(AND(B6&gt;=0.32,B6&lt;0.42),"20%",IF(AND(B6&gt;=0.22,B6&lt;0.32),"15%",IF(AND(B6&gt;=0.12,B6&lt;0.22),"10%",IF(AND(B6&gt;=0.02,B6&lt;0.12),"5%",IF(AND(B6&gt;=0,B6&lt;0.02),"0%",)))))))))))</f>
        <v>45%</v>
      </c>
      <c r="C7" s="13" t="str">
        <f>IF(AND(C6&gt;=0.92,C6&lt;=1),"20%",IF(AND(C6&gt;=0.82,C6&lt;0.92),"18%",IF(AND(C6&gt;=0.72,C6&lt;0.82),"16%",IF(AND(C6&gt;=0.62,C6&lt;0.72),"14%",IF(AND(C6&gt;=0.52,C6&lt;0.62),"12%",IF(AND(C6&gt;=0.42,C6&lt;0.52),"10%",IF(AND(C6&gt;=0.32,C6&lt;0.42),"8%",IF(AND(C6&gt;=0.22,C6&lt;0.32),"6%",IF(AND(C6&gt;=0.12,C6&lt;0.22),"4%",IF(AND(C6&gt;=0.02,C6&lt;0.12),"2%",IF(AND(C6&gt;=0,C6&lt;0.02),"0%",)))))))))))</f>
        <v>18%</v>
      </c>
      <c r="D7" s="13" t="str">
        <f>IF(AND(D6&gt;=0.92,D6&lt;=1),"15%",IF(AND(D6&gt;=0.82,D6&lt;0.92),"13.5%",IF(AND(D6&gt;=0.72,D6&lt;0.82),"12%",IF(AND(D6&gt;=0.62,D6&lt;0.72),"10.5%",IF(AND(D6&gt;=0.52,D6&lt;0.62),"9%",IF(AND(D6&gt;=0.42,D6&lt;0.52),"7.5%",IF(AND(D6&gt;=0.32,D6&lt;0.42),"6%",IF(AND(D6&gt;=0.22,D6&lt;0.32),"4.5%",IF(AND(D6&gt;=0.12,D6&lt;0.22),"3%",IF(AND(D6&gt;=0.02,D6&lt;0.12),"1.5%",IF(AND(D6&gt;=0,D6&lt;0.02),"0%",)))))))))))</f>
        <v>15%</v>
      </c>
      <c r="E7" s="14" t="str">
        <f>IF(AND(E6&gt;=0.92,E6&lt;=1),"15%",IF(AND(E6&gt;=0.82,E6&lt;0.92),"13.5%",IF(AND(E6&gt;=0.72,E6&lt;0.82),"12%",IF(AND(E6&gt;=0.62,E6&lt;0.72),"10.5%",IF(AND(E6&gt;=0.52,E6&lt;0.62),"9%",IF(AND(E6&gt;=0.42,E6&lt;0.52),"7.5%",IF(AND(E6&gt;=0.32,E6&lt;0.42),"6%",IF(AND(E6&gt;=0.22,E6&lt;0.32),"4.5%",IF(AND(E6&gt;=0.12,E6&lt;0.22),"3%",IF(AND(E6&gt;=0.02,E6&lt;0.12),"1.5%",IF(AND(E6&gt;=0,E6&lt;0.02),"0%",)))))))))))</f>
        <v>15%</v>
      </c>
      <c r="F7" s="15">
        <f>SUM(B7+C7+D7+E7)</f>
        <v>0.93</v>
      </c>
    </row>
    <row r="8" spans="1:7" x14ac:dyDescent="0.25">
      <c r="A8" t="s">
        <v>53</v>
      </c>
      <c r="B8" s="24">
        <v>0.5</v>
      </c>
      <c r="C8" s="24">
        <v>0.2</v>
      </c>
      <c r="D8" s="24">
        <v>0.15</v>
      </c>
      <c r="E8" s="24">
        <v>0.15</v>
      </c>
      <c r="F8" s="24">
        <v>1</v>
      </c>
    </row>
    <row r="9" spans="1:7" x14ac:dyDescent="0.25">
      <c r="F9" s="16"/>
      <c r="G9" s="17"/>
    </row>
    <row r="10" spans="1:7" x14ac:dyDescent="0.25">
      <c r="A10" t="s">
        <v>54</v>
      </c>
      <c r="F10" s="16">
        <v>9300</v>
      </c>
    </row>
    <row r="11" spans="1:7" x14ac:dyDescent="0.25">
      <c r="A11" t="s">
        <v>8</v>
      </c>
      <c r="F11" s="16">
        <v>10000</v>
      </c>
      <c r="G11" s="17"/>
    </row>
    <row r="15" spans="1:7" ht="15" customHeight="1" x14ac:dyDescent="0.25">
      <c r="A15" s="22" t="s">
        <v>0</v>
      </c>
      <c r="B15" s="22"/>
      <c r="C15" s="22"/>
      <c r="D15" s="22"/>
      <c r="E15" s="22"/>
      <c r="F15" s="22"/>
    </row>
    <row r="16" spans="1:7" ht="15" customHeight="1" x14ac:dyDescent="0.25">
      <c r="A16" s="22"/>
      <c r="B16" s="22"/>
      <c r="C16" s="22"/>
      <c r="D16" s="22"/>
      <c r="E16" s="22"/>
      <c r="F16" s="22"/>
    </row>
    <row r="17" spans="1:7" ht="60.75" thickBot="1" x14ac:dyDescent="0.3">
      <c r="A17" s="1"/>
      <c r="B17" s="2" t="s">
        <v>1</v>
      </c>
      <c r="C17" s="3" t="s">
        <v>2</v>
      </c>
      <c r="D17" s="3" t="s">
        <v>3</v>
      </c>
      <c r="E17" s="4" t="s">
        <v>4</v>
      </c>
      <c r="F17" s="5"/>
    </row>
    <row r="18" spans="1:7" ht="15.75" thickTop="1" x14ac:dyDescent="0.25">
      <c r="A18" s="6" t="s">
        <v>5</v>
      </c>
      <c r="B18" s="7">
        <v>86</v>
      </c>
      <c r="C18" s="7">
        <v>2</v>
      </c>
      <c r="D18" s="7">
        <v>1</v>
      </c>
      <c r="E18" s="7">
        <v>4</v>
      </c>
      <c r="F18" s="8"/>
    </row>
    <row r="19" spans="1:7" x14ac:dyDescent="0.25">
      <c r="A19" s="9" t="s">
        <v>6</v>
      </c>
      <c r="B19" s="10">
        <v>90</v>
      </c>
      <c r="C19" s="10">
        <v>4</v>
      </c>
      <c r="D19" s="10">
        <v>1</v>
      </c>
      <c r="E19" s="10">
        <v>4</v>
      </c>
      <c r="F19" s="8"/>
    </row>
    <row r="20" spans="1:7" x14ac:dyDescent="0.25">
      <c r="B20" s="11">
        <f>B18/B19</f>
        <v>0.9555555555555556</v>
      </c>
      <c r="C20" s="11">
        <f t="shared" ref="C20:E20" si="1">C18/C19</f>
        <v>0.5</v>
      </c>
      <c r="D20" s="11">
        <f t="shared" si="1"/>
        <v>1</v>
      </c>
      <c r="E20" s="11">
        <f t="shared" si="1"/>
        <v>1</v>
      </c>
      <c r="F20" s="8"/>
    </row>
    <row r="21" spans="1:7" x14ac:dyDescent="0.25">
      <c r="A21" s="12" t="s">
        <v>7</v>
      </c>
      <c r="B21" s="13" t="str">
        <f>IF(AND(B20&gt;=0.92,B20&lt;=1),"50%",IF(AND(B20&gt;=0.82,B20&lt;0.92),"45%",IF(AND(B20&gt;=0.72,B20&lt;0.82),"40%",IF(AND(B20&gt;=0.62,B20&lt;0.72),"35%",IF(AND(B20&gt;=0.52,B20&lt;0.62),"30%",IF(AND(B20&gt;=0.42,B20&lt;0.52),"25%",IF(AND(B20&gt;=0.32,B20&lt;0.42),"20%",IF(AND(B20&gt;=0.22,B20&lt;0.32),"15%",IF(AND(B20&gt;=0.12,B20&lt;0.22),"10%",IF(AND(B20&gt;=0.02,B20&lt;0.12),"5%",IF(AND(B20&gt;=0,B20&lt;0.02),"0%",)))))))))))</f>
        <v>50%</v>
      </c>
      <c r="C21" s="13" t="str">
        <f>IF(AND(C20&gt;=0.92,C20&lt;=1),"20%",IF(AND(C20&gt;=0.82,C20&lt;0.92),"18%",IF(AND(C20&gt;=0.72,C20&lt;0.82),"16%",IF(AND(C20&gt;=0.62,C20&lt;0.72),"14%",IF(AND(C20&gt;=0.52,C20&lt;0.62),"12%",IF(AND(C20&gt;=0.42,C20&lt;0.52),"10%",IF(AND(C20&gt;=0.32,C20&lt;0.42),"8%",IF(AND(C20&gt;=0.22,C20&lt;0.32),"6%",IF(AND(C20&gt;=0.12,C20&lt;0.22),"4%",IF(AND(C20&gt;=0.02,C20&lt;0.12),"2%",IF(AND(C20&gt;=0,C20&lt;0.02),"0%",)))))))))))</f>
        <v>10%</v>
      </c>
      <c r="D21" s="13" t="str">
        <f>IF(AND(D20&gt;=0.92,D20&lt;=1),"15%",IF(AND(D20&gt;=0.82,D20&lt;0.92),"13.5%",IF(AND(D20&gt;=0.72,D20&lt;0.82),"12%",IF(AND(D20&gt;=0.62,D20&lt;0.72),"10.5%",IF(AND(D20&gt;=0.52,D20&lt;0.62),"9%",IF(AND(D20&gt;=0.42,D20&lt;0.52),"7.5%",IF(AND(D20&gt;=0.32,D20&lt;0.42),"6%",IF(AND(D20&gt;=0.22,D20&lt;0.32),"4.5%",IF(AND(D20&gt;=0.12,D20&lt;0.22),"3%",IF(AND(D20&gt;=0.02,D20&lt;0.12),"1.5%",IF(AND(D20&gt;=0,D20&lt;0.02),"0%",)))))))))))</f>
        <v>15%</v>
      </c>
      <c r="E21" s="14" t="str">
        <f>IF(AND(E20&gt;=0.92,E20&lt;=1),"15%",IF(AND(E20&gt;=0.82,E20&lt;0.92),"13.5%",IF(AND(E20&gt;=0.72,E20&lt;0.82),"12%",IF(AND(E20&gt;=0.62,E20&lt;0.72),"10.5%",IF(AND(E20&gt;=0.52,E20&lt;0.62),"9%",IF(AND(E20&gt;=0.42,E20&lt;0.52),"7.5%",IF(AND(E20&gt;=0.32,E20&lt;0.42),"6%",IF(AND(E20&gt;=0.22,E20&lt;0.32),"4.5%",IF(AND(E20&gt;=0.12,E20&lt;0.22),"3%",IF(AND(E20&gt;=0.02,E20&lt;0.12),"1.5%",IF(AND(E20&gt;=0,E20&lt;0.02),"0%",)))))))))))</f>
        <v>15%</v>
      </c>
      <c r="F21" s="15">
        <f>SUM(B21+C21+D21+E21)</f>
        <v>0.9</v>
      </c>
    </row>
    <row r="22" spans="1:7" x14ac:dyDescent="0.25">
      <c r="A22" t="s">
        <v>8</v>
      </c>
      <c r="F22" s="16">
        <v>10000</v>
      </c>
    </row>
    <row r="23" spans="1:7" x14ac:dyDescent="0.25">
      <c r="F23" s="16">
        <v>9000</v>
      </c>
      <c r="G23" s="17"/>
    </row>
    <row r="24" spans="1:7" x14ac:dyDescent="0.25">
      <c r="A24" t="s">
        <v>9</v>
      </c>
    </row>
    <row r="26" spans="1:7" ht="15" customHeight="1" x14ac:dyDescent="0.25">
      <c r="A26" s="22" t="s">
        <v>10</v>
      </c>
      <c r="B26" s="22"/>
      <c r="C26" s="22"/>
      <c r="D26" s="22"/>
      <c r="E26" s="22"/>
      <c r="F26" s="22"/>
    </row>
    <row r="27" spans="1:7" ht="15" customHeight="1" x14ac:dyDescent="0.25">
      <c r="A27" s="22"/>
      <c r="B27" s="22"/>
      <c r="C27" s="22"/>
      <c r="D27" s="22"/>
      <c r="E27" s="22"/>
      <c r="F27" s="22"/>
    </row>
    <row r="28" spans="1:7" ht="30.75" thickBot="1" x14ac:dyDescent="0.3">
      <c r="A28" s="1"/>
      <c r="B28" s="2" t="s">
        <v>1</v>
      </c>
      <c r="C28" s="3" t="s">
        <v>2</v>
      </c>
      <c r="D28" s="3" t="s">
        <v>3</v>
      </c>
      <c r="E28" s="4" t="s">
        <v>4</v>
      </c>
      <c r="F28" s="5"/>
    </row>
    <row r="29" spans="1:7" ht="15.75" thickTop="1" x14ac:dyDescent="0.25">
      <c r="A29" s="6" t="s">
        <v>5</v>
      </c>
      <c r="B29" s="7">
        <v>48</v>
      </c>
      <c r="C29" s="7">
        <v>19</v>
      </c>
      <c r="D29" s="7">
        <v>22</v>
      </c>
      <c r="E29" s="7">
        <v>21</v>
      </c>
      <c r="F29" s="8"/>
    </row>
    <row r="30" spans="1:7" x14ac:dyDescent="0.25">
      <c r="A30" s="9" t="s">
        <v>6</v>
      </c>
      <c r="B30" s="10">
        <v>50</v>
      </c>
      <c r="C30" s="10">
        <v>21</v>
      </c>
      <c r="D30" s="10">
        <v>27</v>
      </c>
      <c r="E30" s="10">
        <v>21</v>
      </c>
      <c r="F30" s="8"/>
    </row>
    <row r="31" spans="1:7" x14ac:dyDescent="0.25">
      <c r="B31" s="11">
        <f>B29/B30</f>
        <v>0.96</v>
      </c>
      <c r="C31" s="11">
        <f t="shared" ref="C31:E31" si="2">C29/C30</f>
        <v>0.90476190476190477</v>
      </c>
      <c r="D31" s="11">
        <f t="shared" si="2"/>
        <v>0.81481481481481477</v>
      </c>
      <c r="E31" s="11">
        <f t="shared" si="2"/>
        <v>1</v>
      </c>
      <c r="F31" s="8"/>
    </row>
    <row r="32" spans="1:7" x14ac:dyDescent="0.25">
      <c r="A32" s="12" t="s">
        <v>11</v>
      </c>
      <c r="B32" s="13" t="str">
        <f>IF(AND(B31&gt;=0.92,B31&lt;=1),"50%",IF(AND(B31&gt;=0.82,B31&lt;0.92),"45%",IF(AND(B31&gt;=0.72,B31&lt;0.82),"40%",IF(AND(B31&gt;=0.62,B31&lt;0.72),"35%",IF(AND(B31&gt;=0.52,B31&lt;0.62),"30%",IF(AND(B31&gt;=0.42,B31&lt;0.52),"25%",IF(AND(B31&gt;=0.32,B31&lt;0.42),"20%",IF(AND(B31&gt;=0.22,B31&lt;0.32),"15%",IF(AND(B31&gt;=0.12,B31&lt;0.22),"10%",IF(AND(B31&gt;=0.02,B31&lt;0.12),"5%",IF(AND(B31&gt;=0,B31&lt;0.02),"0%",)))))))))))</f>
        <v>50%</v>
      </c>
      <c r="C32" s="13" t="str">
        <f>IF(AND(C31&gt;=0.92,C31&lt;=1),"20%",IF(AND(C31&gt;=0.82,C31&lt;0.92),"18%",IF(AND(C31&gt;=0.72,C31&lt;0.82),"16%",IF(AND(C31&gt;=0.62,C31&lt;0.72),"14%",IF(AND(C31&gt;=0.52,C31&lt;0.62),"12%",IF(AND(C31&gt;=0.42,C31&lt;0.52),"10%",IF(AND(C31&gt;=0.32,C31&lt;0.42),"8%",IF(AND(C31&gt;=0.22,C31&lt;0.32),"6%",IF(AND(C31&gt;=0.12,C31&lt;0.22),"4%",IF(AND(C31&gt;=0.02,C31&lt;0.12),"2%",IF(AND(C31&gt;=0,C31&lt;0.02),"0%",)))))))))))</f>
        <v>18%</v>
      </c>
      <c r="D32" s="13" t="str">
        <f>IF(AND(D31&gt;=0.92,D31&lt;=1),"15%",IF(AND(D31&gt;=0.82,D31&lt;0.92),"13.5%",IF(AND(D31&gt;=0.72,D31&lt;0.82),"12%",IF(AND(D31&gt;=0.62,D31&lt;0.72),"10.5%",IF(AND(D31&gt;=0.52,D31&lt;0.62),"9%",IF(AND(D31&gt;=0.42,D31&lt;0.52),"7.5%",IF(AND(D31&gt;=0.32,D31&lt;0.42),"6%",IF(AND(D31&gt;=0.22,D31&lt;0.32),"4.5%",IF(AND(D31&gt;=0.12,D31&lt;0.22),"3%",IF(AND(D31&gt;=0.02,D31&lt;0.12),"1.5%",IF(AND(D31&gt;=0,D31&lt;0.02),"0%",)))))))))))</f>
        <v>12%</v>
      </c>
      <c r="E32" s="14" t="str">
        <f>IF(AND(E31&gt;=0.92,E31&lt;=1),"15%",IF(AND(E31&gt;=0.82,E31&lt;0.92),"13.5%",IF(AND(E31&gt;=0.72,E31&lt;0.82),"12%",IF(AND(E31&gt;=0.62,E31&lt;0.72),"10.5%",IF(AND(E31&gt;=0.52,E31&lt;0.62),"9%",IF(AND(E31&gt;=0.42,E31&lt;0.52),"7.5%",IF(AND(E31&gt;=0.32,E31&lt;0.42),"6%",IF(AND(E31&gt;=0.22,E31&lt;0.32),"4.5%",IF(AND(E31&gt;=0.12,E31&lt;0.22),"3%",IF(AND(E31&gt;=0.02,E31&lt;0.12),"1.5%",IF(AND(E31&gt;=0,E31&lt;0.02),"0%",)))))))))))</f>
        <v>15%</v>
      </c>
      <c r="F32" s="15">
        <f>SUM(B32+C32+D32+E32)</f>
        <v>0.95</v>
      </c>
    </row>
    <row r="33" spans="1:7" x14ac:dyDescent="0.25">
      <c r="A33" t="s">
        <v>8</v>
      </c>
      <c r="F33" s="16">
        <v>20000</v>
      </c>
    </row>
    <row r="34" spans="1:7" x14ac:dyDescent="0.25">
      <c r="F34" s="16">
        <v>19000</v>
      </c>
      <c r="G34" s="18"/>
    </row>
    <row r="36" spans="1:7" ht="15" customHeight="1" x14ac:dyDescent="0.25">
      <c r="A36" s="22" t="s">
        <v>12</v>
      </c>
      <c r="B36" s="22"/>
      <c r="C36" s="22"/>
      <c r="D36" s="22"/>
      <c r="E36" s="22"/>
      <c r="F36" s="22"/>
    </row>
    <row r="37" spans="1:7" ht="15" customHeight="1" x14ac:dyDescent="0.25">
      <c r="A37" s="22"/>
      <c r="B37" s="22"/>
      <c r="C37" s="22"/>
      <c r="D37" s="22"/>
      <c r="E37" s="22"/>
      <c r="F37" s="22"/>
    </row>
    <row r="38" spans="1:7" ht="30.75" thickBot="1" x14ac:dyDescent="0.3">
      <c r="A38" s="1"/>
      <c r="B38" s="2" t="s">
        <v>1</v>
      </c>
      <c r="C38" s="3" t="s">
        <v>2</v>
      </c>
      <c r="D38" s="3" t="s">
        <v>3</v>
      </c>
      <c r="E38" s="4" t="s">
        <v>4</v>
      </c>
      <c r="F38" s="5"/>
    </row>
    <row r="39" spans="1:7" ht="15.75" thickTop="1" x14ac:dyDescent="0.25">
      <c r="A39" s="6" t="s">
        <v>5</v>
      </c>
      <c r="B39" s="7">
        <v>24</v>
      </c>
      <c r="C39" s="7">
        <v>16</v>
      </c>
      <c r="D39" s="7">
        <v>9</v>
      </c>
      <c r="E39" s="7">
        <v>16</v>
      </c>
      <c r="F39" s="8"/>
    </row>
    <row r="40" spans="1:7" x14ac:dyDescent="0.25">
      <c r="A40" s="9" t="s">
        <v>6</v>
      </c>
      <c r="B40" s="10">
        <v>50</v>
      </c>
      <c r="C40" s="10">
        <v>16</v>
      </c>
      <c r="D40" s="10">
        <v>16</v>
      </c>
      <c r="E40" s="10">
        <v>16</v>
      </c>
      <c r="F40" s="8"/>
    </row>
    <row r="41" spans="1:7" x14ac:dyDescent="0.25">
      <c r="B41" s="11">
        <f>B39/B40</f>
        <v>0.48</v>
      </c>
      <c r="C41" s="11">
        <f t="shared" ref="C41:E41" si="3">C39/C40</f>
        <v>1</v>
      </c>
      <c r="D41" s="11">
        <f t="shared" si="3"/>
        <v>0.5625</v>
      </c>
      <c r="E41" s="11">
        <f t="shared" si="3"/>
        <v>1</v>
      </c>
      <c r="F41" s="8"/>
    </row>
    <row r="42" spans="1:7" x14ac:dyDescent="0.25">
      <c r="A42" s="12" t="s">
        <v>13</v>
      </c>
      <c r="B42" s="13" t="str">
        <f>IF(AND(B41&gt;=0.92,B41&lt;=1),"50%",IF(AND(B41&gt;=0.82,B41&lt;0.92),"45%",IF(AND(B41&gt;=0.72,B41&lt;0.82),"40%",IF(AND(B41&gt;=0.62,B41&lt;0.72),"35%",IF(AND(B41&gt;=0.52,B41&lt;0.62),"30%",IF(AND(B41&gt;=0.42,B41&lt;0.52),"25%",IF(AND(B41&gt;=0.32,B41&lt;0.42),"20%",IF(AND(B41&gt;=0.22,B41&lt;0.32),"15%",IF(AND(B41&gt;=0.12,B41&lt;0.22),"10%",IF(AND(B41&gt;=0.02,B41&lt;0.12),"5%",IF(AND(B41&gt;=0,B41&lt;0.02),"0%",)))))))))))</f>
        <v>25%</v>
      </c>
      <c r="C42" s="13" t="str">
        <f>IF(AND(C41&gt;=0.92,C41&lt;=1),"20%",IF(AND(C41&gt;=0.82,C41&lt;0.92),"18%",IF(AND(C41&gt;=0.72,C41&lt;0.82),"16%",IF(AND(C41&gt;=0.62,C41&lt;0.72),"14%",IF(AND(C41&gt;=0.52,C41&lt;0.62),"12%",IF(AND(C41&gt;=0.42,C41&lt;0.52),"10%",IF(AND(C41&gt;=0.32,C41&lt;0.42),"8%",IF(AND(C41&gt;=0.22,C41&lt;0.32),"6%",IF(AND(C41&gt;=0.12,C41&lt;0.22),"4%",IF(AND(C41&gt;=0.02,C41&lt;0.12),"2%",IF(AND(C41&gt;=0,C41&lt;0.02),"0%",)))))))))))</f>
        <v>20%</v>
      </c>
      <c r="D42" s="13" t="str">
        <f>IF(AND(D41&gt;=0.92,D41&lt;=1),"15%",IF(AND(D41&gt;=0.82,D41&lt;0.92),"13.5%",IF(AND(D41&gt;=0.72,D41&lt;0.82),"12%",IF(AND(D41&gt;=0.62,D41&lt;0.72),"10.5%",IF(AND(D41&gt;=0.52,D41&lt;0.62),"9%",IF(AND(D41&gt;=0.42,D41&lt;0.52),"7.5%",IF(AND(D41&gt;=0.32,D41&lt;0.42),"6%",IF(AND(D41&gt;=0.22,D41&lt;0.32),"4.5%",IF(AND(D41&gt;=0.12,D41&lt;0.22),"3%",IF(AND(D41&gt;=0.02,D41&lt;0.12),"1.5%",IF(AND(D41&gt;=0,D41&lt;0.02),"0%",)))))))))))</f>
        <v>9%</v>
      </c>
      <c r="E42" s="14" t="str">
        <f>IF(AND(E41&gt;=0.92,E41&lt;=1),"15%",IF(AND(E41&gt;=0.82,E41&lt;0.92),"13.5%",IF(AND(E41&gt;=0.72,E41&lt;0.82),"12%",IF(AND(E41&gt;=0.62,E41&lt;0.72),"10.5%",IF(AND(E41&gt;=0.52,E41&lt;0.62),"9%",IF(AND(E41&gt;=0.42,E41&lt;0.52),"7.5%",IF(AND(E41&gt;=0.32,E41&lt;0.42),"6%",IF(AND(E41&gt;=0.22,E41&lt;0.32),"4.5%",IF(AND(E41&gt;=0.12,E41&lt;0.22),"3%",IF(AND(E41&gt;=0.02,E41&lt;0.12),"1.5%",IF(AND(E41&gt;=0,E41&lt;0.02),"0%",)))))))))))</f>
        <v>15%</v>
      </c>
      <c r="F42" s="15">
        <f>SUM(B42+C42+D42+E42)</f>
        <v>0.69000000000000006</v>
      </c>
    </row>
    <row r="43" spans="1:7" x14ac:dyDescent="0.25">
      <c r="A43" t="s">
        <v>8</v>
      </c>
      <c r="F43" s="16">
        <v>20000</v>
      </c>
    </row>
    <row r="44" spans="1:7" x14ac:dyDescent="0.25">
      <c r="F44" s="16">
        <v>13800</v>
      </c>
      <c r="G44" s="18"/>
    </row>
    <row r="46" spans="1:7" ht="15" customHeight="1" x14ac:dyDescent="0.25">
      <c r="A46" s="22" t="s">
        <v>14</v>
      </c>
      <c r="B46" s="22"/>
      <c r="C46" s="22"/>
      <c r="D46" s="22"/>
      <c r="E46" s="22"/>
      <c r="F46" s="22"/>
    </row>
    <row r="47" spans="1:7" ht="15" customHeight="1" x14ac:dyDescent="0.25">
      <c r="A47" s="22"/>
      <c r="B47" s="22"/>
      <c r="C47" s="22"/>
      <c r="D47" s="22"/>
      <c r="E47" s="22"/>
      <c r="F47" s="22"/>
    </row>
    <row r="48" spans="1:7" ht="30.75" thickBot="1" x14ac:dyDescent="0.3">
      <c r="A48" s="1"/>
      <c r="B48" s="2" t="s">
        <v>1</v>
      </c>
      <c r="C48" s="3" t="s">
        <v>2</v>
      </c>
      <c r="D48" s="3" t="s">
        <v>3</v>
      </c>
      <c r="E48" s="4" t="s">
        <v>4</v>
      </c>
      <c r="F48" s="5"/>
    </row>
    <row r="49" spans="1:7" ht="15.75" thickTop="1" x14ac:dyDescent="0.25">
      <c r="A49" s="6" t="s">
        <v>5</v>
      </c>
      <c r="B49" s="7">
        <v>25</v>
      </c>
      <c r="C49" s="7">
        <v>14</v>
      </c>
      <c r="D49" s="7">
        <v>10</v>
      </c>
      <c r="E49" s="7">
        <v>0</v>
      </c>
      <c r="F49" s="8"/>
    </row>
    <row r="50" spans="1:7" x14ac:dyDescent="0.25">
      <c r="A50" s="9" t="s">
        <v>6</v>
      </c>
      <c r="B50" s="10">
        <v>50</v>
      </c>
      <c r="C50" s="10">
        <v>14</v>
      </c>
      <c r="D50" s="10">
        <v>19</v>
      </c>
      <c r="E50" s="10">
        <v>15</v>
      </c>
      <c r="F50" s="8"/>
    </row>
    <row r="51" spans="1:7" x14ac:dyDescent="0.25">
      <c r="B51" s="11">
        <f>B49/B50</f>
        <v>0.5</v>
      </c>
      <c r="C51" s="11">
        <f t="shared" ref="C51:E51" si="4">C49/C50</f>
        <v>1</v>
      </c>
      <c r="D51" s="11">
        <f t="shared" si="4"/>
        <v>0.52631578947368418</v>
      </c>
      <c r="E51" s="11">
        <f t="shared" si="4"/>
        <v>0</v>
      </c>
      <c r="F51" s="8"/>
    </row>
    <row r="52" spans="1:7" x14ac:dyDescent="0.25">
      <c r="A52" s="12" t="s">
        <v>15</v>
      </c>
      <c r="B52" s="13" t="str">
        <f>IF(AND(B51&gt;=0.92,B51&lt;=1),"50%",IF(AND(B51&gt;=0.82,B51&lt;0.92),"45%",IF(AND(B51&gt;=0.72,B51&lt;0.82),"40%",IF(AND(B51&gt;=0.62,B51&lt;0.72),"35%",IF(AND(B51&gt;=0.52,B51&lt;0.62),"30%",IF(AND(B51&gt;=0.42,B51&lt;0.52),"25%",IF(AND(B51&gt;=0.32,B51&lt;0.42),"20%",IF(AND(B51&gt;=0.22,B51&lt;0.32),"15%",IF(AND(B51&gt;=0.12,B51&lt;0.22),"10%",IF(AND(B51&gt;=0.02,B51&lt;0.12),"5%",IF(AND(B51&gt;=0,B51&lt;0.02),"0%",)))))))))))</f>
        <v>25%</v>
      </c>
      <c r="C52" s="13" t="str">
        <f>IF(AND(C51&gt;=0.92,C51&lt;=1),"20%",IF(AND(C51&gt;=0.82,C51&lt;0.92),"18%",IF(AND(C51&gt;=0.72,C51&lt;0.82),"16%",IF(AND(C51&gt;=0.62,C51&lt;0.72),"14%",IF(AND(C51&gt;=0.52,C51&lt;0.62),"12%",IF(AND(C51&gt;=0.42,C51&lt;0.52),"10%",IF(AND(C51&gt;=0.32,C51&lt;0.42),"8%",IF(AND(C51&gt;=0.22,C51&lt;0.32),"6%",IF(AND(C51&gt;=0.12,C51&lt;0.22),"4%",IF(AND(C51&gt;=0.02,C51&lt;0.12),"2%",IF(AND(C51&gt;=0,C51&lt;0.02),"0%",)))))))))))</f>
        <v>20%</v>
      </c>
      <c r="D52" s="13" t="str">
        <f>IF(AND(D51&gt;=0.92,D51&lt;=1),"15%",IF(AND(D51&gt;=0.82,D51&lt;0.92),"13.5%",IF(AND(D51&gt;=0.72,D51&lt;0.82),"12%",IF(AND(D51&gt;=0.62,D51&lt;0.72),"10.5%",IF(AND(D51&gt;=0.52,D51&lt;0.62),"9%",IF(AND(D51&gt;=0.42,D51&lt;0.52),"7.5%",IF(AND(D51&gt;=0.32,D51&lt;0.42),"6%",IF(AND(D51&gt;=0.22,D51&lt;0.32),"4.5%",IF(AND(D51&gt;=0.12,D51&lt;0.22),"3%",IF(AND(D51&gt;=0.02,D51&lt;0.12),"1.5%",IF(AND(D51&gt;=0,D51&lt;0.02),"0%",)))))))))))</f>
        <v>9%</v>
      </c>
      <c r="E52" s="14" t="str">
        <f>IF(AND(E51&gt;=0.92,E51&lt;=1),"15%",IF(AND(E51&gt;=0.82,E51&lt;0.92),"13.5%",IF(AND(E51&gt;=0.72,E51&lt;0.82),"12%",IF(AND(E51&gt;=0.62,E51&lt;0.72),"10.5%",IF(AND(E51&gt;=0.52,E51&lt;0.62),"9%",IF(AND(E51&gt;=0.42,E51&lt;0.52),"7.5%",IF(AND(E51&gt;=0.32,E51&lt;0.42),"6%",IF(AND(E51&gt;=0.22,E51&lt;0.32),"4.5%",IF(AND(E51&gt;=0.12,E51&lt;0.22),"3%",IF(AND(E51&gt;=0.02,E51&lt;0.12),"1.5%",IF(AND(E51&gt;=0,E51&lt;0.02),"0%",)))))))))))</f>
        <v>0%</v>
      </c>
      <c r="F52" s="15">
        <f>SUM(B52+C52+D52+E52)</f>
        <v>0.54</v>
      </c>
    </row>
    <row r="53" spans="1:7" x14ac:dyDescent="0.25">
      <c r="A53" t="s">
        <v>8</v>
      </c>
      <c r="F53" s="16">
        <v>15000</v>
      </c>
    </row>
    <row r="54" spans="1:7" x14ac:dyDescent="0.25">
      <c r="F54" s="16">
        <v>8100</v>
      </c>
      <c r="G54" s="18"/>
    </row>
    <row r="55" spans="1:7" ht="15" customHeight="1" x14ac:dyDescent="0.25">
      <c r="A55" s="22" t="s">
        <v>16</v>
      </c>
      <c r="B55" s="22"/>
      <c r="C55" s="22"/>
      <c r="D55" s="22"/>
      <c r="E55" s="22"/>
      <c r="F55" s="22"/>
    </row>
    <row r="56" spans="1:7" ht="15" customHeight="1" x14ac:dyDescent="0.25">
      <c r="A56" s="22"/>
      <c r="B56" s="22"/>
      <c r="C56" s="22"/>
      <c r="D56" s="22"/>
      <c r="E56" s="22"/>
      <c r="F56" s="22"/>
    </row>
    <row r="57" spans="1:7" ht="30.75" thickBot="1" x14ac:dyDescent="0.3">
      <c r="A57" s="1"/>
      <c r="B57" s="2" t="s">
        <v>1</v>
      </c>
      <c r="C57" s="3" t="s">
        <v>2</v>
      </c>
      <c r="D57" s="3" t="s">
        <v>3</v>
      </c>
      <c r="E57" s="4" t="s">
        <v>4</v>
      </c>
      <c r="F57" s="5"/>
    </row>
    <row r="58" spans="1:7" ht="15.75" thickTop="1" x14ac:dyDescent="0.25">
      <c r="A58" s="6" t="s">
        <v>5</v>
      </c>
      <c r="B58" s="7">
        <v>20</v>
      </c>
      <c r="C58" s="7">
        <v>3</v>
      </c>
      <c r="D58" s="7">
        <v>13</v>
      </c>
      <c r="E58" s="7">
        <v>10</v>
      </c>
      <c r="F58" s="8"/>
    </row>
    <row r="59" spans="1:7" x14ac:dyDescent="0.25">
      <c r="A59" s="9" t="s">
        <v>6</v>
      </c>
      <c r="B59" s="10">
        <v>50</v>
      </c>
      <c r="C59" s="10">
        <v>10</v>
      </c>
      <c r="D59" s="10">
        <v>13</v>
      </c>
      <c r="E59" s="10">
        <v>10</v>
      </c>
      <c r="F59" s="8"/>
    </row>
    <row r="60" spans="1:7" x14ac:dyDescent="0.25">
      <c r="B60" s="11">
        <f>B58/B59</f>
        <v>0.4</v>
      </c>
      <c r="C60" s="11">
        <f t="shared" ref="C60:E60" si="5">C58/C59</f>
        <v>0.3</v>
      </c>
      <c r="D60" s="11">
        <f t="shared" si="5"/>
        <v>1</v>
      </c>
      <c r="E60" s="11">
        <f t="shared" si="5"/>
        <v>1</v>
      </c>
      <c r="F60" s="8"/>
    </row>
    <row r="61" spans="1:7" x14ac:dyDescent="0.25">
      <c r="A61" s="12" t="s">
        <v>17</v>
      </c>
      <c r="B61" s="13" t="str">
        <f>IF(AND(B60&gt;=0.92,B60&lt;=1),"50%",IF(AND(B60&gt;=0.82,B60&lt;0.92),"45%",IF(AND(B60&gt;=0.72,B60&lt;0.82),"40%",IF(AND(B60&gt;=0.62,B60&lt;0.72),"35%",IF(AND(B60&gt;=0.52,B60&lt;0.62),"30%",IF(AND(B60&gt;=0.42,B60&lt;0.52),"25%",IF(AND(B60&gt;=0.32,B60&lt;0.42),"20%",IF(AND(B60&gt;=0.22,B60&lt;0.32),"15%",IF(AND(B60&gt;=0.12,B60&lt;0.22),"10%",IF(AND(B60&gt;=0.02,B60&lt;0.12),"5%",IF(AND(B60&gt;=0,B60&lt;0.02),"0%",)))))))))))</f>
        <v>20%</v>
      </c>
      <c r="C61" s="13" t="str">
        <f>IF(AND(C60&gt;=0.92,C60&lt;=1),"20%",IF(AND(C60&gt;=0.82,C60&lt;0.92),"18%",IF(AND(C60&gt;=0.72,C60&lt;0.82),"16%",IF(AND(C60&gt;=0.62,C60&lt;0.72),"14%",IF(AND(C60&gt;=0.52,C60&lt;0.62),"12%",IF(AND(C60&gt;=0.42,C60&lt;0.52),"10%",IF(AND(C60&gt;=0.32,C60&lt;0.42),"8%",IF(AND(C60&gt;=0.22,C60&lt;0.32),"6%",IF(AND(C60&gt;=0.12,C60&lt;0.22),"4%",IF(AND(C60&gt;=0.02,C60&lt;0.12),"2%",IF(AND(C60&gt;=0,C60&lt;0.02),"0%",)))))))))))</f>
        <v>6%</v>
      </c>
      <c r="D61" s="13" t="str">
        <f>IF(AND(D60&gt;=0.92,D60&lt;=1),"15%",IF(AND(D60&gt;=0.82,D60&lt;0.92),"13.5%",IF(AND(D60&gt;=0.72,D60&lt;0.82),"12%",IF(AND(D60&gt;=0.62,D60&lt;0.72),"10.5%",IF(AND(D60&gt;=0.52,D60&lt;0.62),"9%",IF(AND(D60&gt;=0.42,D60&lt;0.52),"7.5%",IF(AND(D60&gt;=0.32,D60&lt;0.42),"6%",IF(AND(D60&gt;=0.22,D60&lt;0.32),"4.5%",IF(AND(D60&gt;=0.12,D60&lt;0.22),"3%",IF(AND(D60&gt;=0.02,D60&lt;0.12),"1.5%",IF(AND(D60&gt;=0,D60&lt;0.02),"0%",)))))))))))</f>
        <v>15%</v>
      </c>
      <c r="E61" s="14" t="str">
        <f>IF(AND(E60&gt;=0.92,E60&lt;=1),"15%",IF(AND(E60&gt;=0.82,E60&lt;0.92),"13.5%",IF(AND(E60&gt;=0.72,E60&lt;0.82),"12%",IF(AND(E60&gt;=0.62,E60&lt;0.72),"10.5%",IF(AND(E60&gt;=0.52,E60&lt;0.62),"9%",IF(AND(E60&gt;=0.42,E60&lt;0.52),"7.5%",IF(AND(E60&gt;=0.32,E60&lt;0.42),"6%",IF(AND(E60&gt;=0.22,E60&lt;0.32),"4.5%",IF(AND(E60&gt;=0.12,E60&lt;0.22),"3%",IF(AND(E60&gt;=0.02,E60&lt;0.12),"1.5%",IF(AND(E60&gt;=0,E60&lt;0.02),"0%",)))))))))))</f>
        <v>15%</v>
      </c>
      <c r="F61" s="15">
        <f>SUM(B61+C61+D61+E61)</f>
        <v>0.56000000000000005</v>
      </c>
    </row>
    <row r="62" spans="1:7" x14ac:dyDescent="0.25">
      <c r="A62" t="s">
        <v>8</v>
      </c>
      <c r="F62" s="16">
        <v>10000</v>
      </c>
    </row>
    <row r="63" spans="1:7" x14ac:dyDescent="0.25">
      <c r="F63" s="16">
        <v>5600</v>
      </c>
      <c r="G63" s="18"/>
    </row>
    <row r="64" spans="1:7" ht="15" customHeight="1" x14ac:dyDescent="0.25">
      <c r="A64" s="22" t="s">
        <v>18</v>
      </c>
      <c r="B64" s="22"/>
      <c r="C64" s="22"/>
      <c r="D64" s="22"/>
      <c r="E64" s="22"/>
      <c r="F64" s="22"/>
    </row>
    <row r="65" spans="1:7" ht="15" customHeight="1" x14ac:dyDescent="0.25">
      <c r="A65" s="22"/>
      <c r="B65" s="22"/>
      <c r="C65" s="22"/>
      <c r="D65" s="22"/>
      <c r="E65" s="22"/>
      <c r="F65" s="22"/>
    </row>
    <row r="66" spans="1:7" ht="30.75" thickBot="1" x14ac:dyDescent="0.3">
      <c r="A66" s="1"/>
      <c r="B66" s="2" t="s">
        <v>1</v>
      </c>
      <c r="C66" s="3" t="s">
        <v>2</v>
      </c>
      <c r="D66" s="3" t="s">
        <v>3</v>
      </c>
      <c r="E66" s="4" t="s">
        <v>4</v>
      </c>
      <c r="F66" s="5"/>
    </row>
    <row r="67" spans="1:7" ht="15.75" thickTop="1" x14ac:dyDescent="0.25">
      <c r="A67" s="6" t="s">
        <v>5</v>
      </c>
      <c r="B67" s="7">
        <v>49</v>
      </c>
      <c r="C67" s="7">
        <v>20</v>
      </c>
      <c r="D67" s="7">
        <v>24</v>
      </c>
      <c r="E67" s="7">
        <v>20</v>
      </c>
      <c r="F67" s="8"/>
    </row>
    <row r="68" spans="1:7" x14ac:dyDescent="0.25">
      <c r="A68" s="9" t="s">
        <v>6</v>
      </c>
      <c r="B68" s="10">
        <v>50</v>
      </c>
      <c r="C68" s="10">
        <v>20</v>
      </c>
      <c r="D68" s="10">
        <v>24</v>
      </c>
      <c r="E68" s="10">
        <v>20</v>
      </c>
      <c r="F68" s="8"/>
    </row>
    <row r="69" spans="1:7" x14ac:dyDescent="0.25">
      <c r="B69" s="11">
        <f>B67/B68</f>
        <v>0.98</v>
      </c>
      <c r="C69" s="11">
        <f t="shared" ref="C69:E69" si="6">C67/C68</f>
        <v>1</v>
      </c>
      <c r="D69" s="11">
        <f t="shared" si="6"/>
        <v>1</v>
      </c>
      <c r="E69" s="11">
        <f t="shared" si="6"/>
        <v>1</v>
      </c>
      <c r="F69" s="8"/>
    </row>
    <row r="70" spans="1:7" x14ac:dyDescent="0.25">
      <c r="A70" s="12" t="s">
        <v>19</v>
      </c>
      <c r="B70" s="13" t="str">
        <f>IF(AND(B69&gt;=0.92,B69&lt;=1),"50%",IF(AND(B69&gt;=0.82,B69&lt;0.92),"45%",IF(AND(B69&gt;=0.72,B69&lt;0.82),"40%",IF(AND(B69&gt;=0.62,B69&lt;0.72),"35%",IF(AND(B69&gt;=0.52,B69&lt;0.62),"30%",IF(AND(B69&gt;=0.42,B69&lt;0.52),"25%",IF(AND(B69&gt;=0.32,B69&lt;0.42),"20%",IF(AND(B69&gt;=0.22,B69&lt;0.32),"15%",IF(AND(B69&gt;=0.12,B69&lt;0.22),"10%",IF(AND(B69&gt;=0.02,B69&lt;0.12),"5%",IF(AND(B69&gt;=0,B69&lt;0.02),"0%",)))))))))))</f>
        <v>50%</v>
      </c>
      <c r="C70" s="13" t="str">
        <f>IF(AND(C69&gt;=0.92,C69&lt;=1),"20%",IF(AND(C69&gt;=0.82,C69&lt;0.92),"18%",IF(AND(C69&gt;=0.72,C69&lt;0.82),"16%",IF(AND(C69&gt;=0.62,C69&lt;0.72),"14%",IF(AND(C69&gt;=0.52,C69&lt;0.62),"12%",IF(AND(C69&gt;=0.42,C69&lt;0.52),"10%",IF(AND(C69&gt;=0.32,C69&lt;0.42),"8%",IF(AND(C69&gt;=0.22,C69&lt;0.32),"6%",IF(AND(C69&gt;=0.12,C69&lt;0.22),"4%",IF(AND(C69&gt;=0.02,C69&lt;0.12),"2%",IF(AND(C69&gt;=0,C69&lt;0.02),"0%",)))))))))))</f>
        <v>20%</v>
      </c>
      <c r="D70" s="13" t="str">
        <f>IF(AND(D69&gt;=0.92,D69&lt;=1),"15%",IF(AND(D69&gt;=0.82,D69&lt;0.92),"13.5%",IF(AND(D69&gt;=0.72,D69&lt;0.82),"12%",IF(AND(D69&gt;=0.62,D69&lt;0.72),"10.5%",IF(AND(D69&gt;=0.52,D69&lt;0.62),"9%",IF(AND(D69&gt;=0.42,D69&lt;0.52),"7.5%",IF(AND(D69&gt;=0.32,D69&lt;0.42),"6%",IF(AND(D69&gt;=0.22,D69&lt;0.32),"4.5%",IF(AND(D69&gt;=0.12,D69&lt;0.22),"3%",IF(AND(D69&gt;=0.02,D69&lt;0.12),"1.5%",IF(AND(D69&gt;=0,D69&lt;0.02),"0%",)))))))))))</f>
        <v>15%</v>
      </c>
      <c r="E70" s="14" t="str">
        <f>IF(AND(E69&gt;=0.92,E69&lt;=1),"15%",IF(AND(E69&gt;=0.82,E69&lt;0.92),"13.5%",IF(AND(E69&gt;=0.72,E69&lt;0.82),"12%",IF(AND(E69&gt;=0.62,E69&lt;0.72),"10.5%",IF(AND(E69&gt;=0.52,E69&lt;0.62),"9%",IF(AND(E69&gt;=0.42,E69&lt;0.52),"7.5%",IF(AND(E69&gt;=0.32,E69&lt;0.42),"6%",IF(AND(E69&gt;=0.22,E69&lt;0.32),"4.5%",IF(AND(E69&gt;=0.12,E69&lt;0.22),"3%",IF(AND(E69&gt;=0.02,E69&lt;0.12),"1.5%",IF(AND(E69&gt;=0,E69&lt;0.02),"0%",)))))))))))</f>
        <v>15%</v>
      </c>
      <c r="F70" s="15">
        <f>SUM(B70+C70+D70+E70)</f>
        <v>1</v>
      </c>
    </row>
    <row r="71" spans="1:7" x14ac:dyDescent="0.25">
      <c r="A71" t="s">
        <v>8</v>
      </c>
      <c r="F71" s="16">
        <v>15000</v>
      </c>
    </row>
    <row r="72" spans="1:7" x14ac:dyDescent="0.25">
      <c r="F72" s="16">
        <v>15000</v>
      </c>
      <c r="G72" s="18"/>
    </row>
    <row r="73" spans="1:7" ht="15" customHeight="1" x14ac:dyDescent="0.25">
      <c r="A73" s="22" t="s">
        <v>20</v>
      </c>
      <c r="B73" s="22"/>
      <c r="C73" s="22"/>
      <c r="D73" s="22"/>
      <c r="E73" s="22"/>
      <c r="F73" s="22"/>
    </row>
    <row r="74" spans="1:7" ht="15" customHeight="1" x14ac:dyDescent="0.25">
      <c r="A74" s="22"/>
      <c r="B74" s="22"/>
      <c r="C74" s="22"/>
      <c r="D74" s="22"/>
      <c r="E74" s="22"/>
      <c r="F74" s="22"/>
    </row>
    <row r="75" spans="1:7" ht="30.75" thickBot="1" x14ac:dyDescent="0.3">
      <c r="A75" s="1"/>
      <c r="B75" s="2" t="s">
        <v>1</v>
      </c>
      <c r="C75" s="3" t="s">
        <v>2</v>
      </c>
      <c r="D75" s="3" t="s">
        <v>3</v>
      </c>
      <c r="E75" s="4" t="s">
        <v>4</v>
      </c>
      <c r="F75" s="5"/>
    </row>
    <row r="76" spans="1:7" ht="15.75" thickTop="1" x14ac:dyDescent="0.25">
      <c r="A76" s="6" t="s">
        <v>5</v>
      </c>
      <c r="B76" s="7">
        <v>44</v>
      </c>
      <c r="C76" s="7">
        <v>18</v>
      </c>
      <c r="D76" s="7">
        <v>22</v>
      </c>
      <c r="E76" s="7">
        <v>18</v>
      </c>
      <c r="F76" s="8"/>
    </row>
    <row r="77" spans="1:7" x14ac:dyDescent="0.25">
      <c r="A77" s="9" t="s">
        <v>6</v>
      </c>
      <c r="B77" s="10">
        <v>50</v>
      </c>
      <c r="C77" s="10">
        <v>20</v>
      </c>
      <c r="D77" s="10">
        <v>25</v>
      </c>
      <c r="E77" s="10">
        <v>20</v>
      </c>
      <c r="F77" s="8"/>
    </row>
    <row r="78" spans="1:7" x14ac:dyDescent="0.25">
      <c r="B78" s="11">
        <f>B76/B77</f>
        <v>0.88</v>
      </c>
      <c r="C78" s="11">
        <f t="shared" ref="C78:E78" si="7">C76/C77</f>
        <v>0.9</v>
      </c>
      <c r="D78" s="11">
        <f t="shared" si="7"/>
        <v>0.88</v>
      </c>
      <c r="E78" s="11">
        <f t="shared" si="7"/>
        <v>0.9</v>
      </c>
      <c r="F78" s="8"/>
    </row>
    <row r="79" spans="1:7" x14ac:dyDescent="0.25">
      <c r="A79" s="12" t="s">
        <v>21</v>
      </c>
      <c r="B79" s="13" t="str">
        <f>IF(AND(B78&gt;=0.92,B78&lt;=1),"50%",IF(AND(B78&gt;=0.82,B78&lt;0.92),"45%",IF(AND(B78&gt;=0.72,B78&lt;0.82),"40%",IF(AND(B78&gt;=0.62,B78&lt;0.72),"35%",IF(AND(B78&gt;=0.52,B78&lt;0.62),"30%",IF(AND(B78&gt;=0.42,B78&lt;0.52),"25%",IF(AND(B78&gt;=0.32,B78&lt;0.42),"20%",IF(AND(B78&gt;=0.22,B78&lt;0.32),"15%",IF(AND(B78&gt;=0.12,B78&lt;0.22),"10%",IF(AND(B78&gt;=0.02,B78&lt;0.12),"5%",IF(AND(B78&gt;=0,B78&lt;0.02),"0%",)))))))))))</f>
        <v>45%</v>
      </c>
      <c r="C79" s="13" t="str">
        <f>IF(AND(C78&gt;=0.92,C78&lt;=1),"20%",IF(AND(C78&gt;=0.82,C78&lt;0.92),"18%",IF(AND(C78&gt;=0.72,C78&lt;0.82),"16%",IF(AND(C78&gt;=0.62,C78&lt;0.72),"14%",IF(AND(C78&gt;=0.52,C78&lt;0.62),"12%",IF(AND(C78&gt;=0.42,C78&lt;0.52),"10%",IF(AND(C78&gt;=0.32,C78&lt;0.42),"8%",IF(AND(C78&gt;=0.22,C78&lt;0.32),"6%",IF(AND(C78&gt;=0.12,C78&lt;0.22),"4%",IF(AND(C78&gt;=0.02,C78&lt;0.12),"2%",IF(AND(C78&gt;=0,C78&lt;0.02),"0%",)))))))))))</f>
        <v>18%</v>
      </c>
      <c r="D79" s="13" t="str">
        <f>IF(AND(D78&gt;=0.92,D78&lt;=1),"15%",IF(AND(D78&gt;=0.82,D78&lt;0.92),"13.5%",IF(AND(D78&gt;=0.72,D78&lt;0.82),"12%",IF(AND(D78&gt;=0.62,D78&lt;0.72),"10.5%",IF(AND(D78&gt;=0.52,D78&lt;0.62),"9%",IF(AND(D78&gt;=0.42,D78&lt;0.52),"7.5%",IF(AND(D78&gt;=0.32,D78&lt;0.42),"6%",IF(AND(D78&gt;=0.22,D78&lt;0.32),"4.5%",IF(AND(D78&gt;=0.12,D78&lt;0.22),"3%",IF(AND(D78&gt;=0.02,D78&lt;0.12),"1.5%",IF(AND(D78&gt;=0,D78&lt;0.02),"0%",)))))))))))</f>
        <v>13.5%</v>
      </c>
      <c r="E79" s="14" t="str">
        <f>IF(AND(E78&gt;=0.92,E78&lt;=1),"15%",IF(AND(E78&gt;=0.82,E78&lt;0.92),"13.5%",IF(AND(E78&gt;=0.72,E78&lt;0.82),"12%",IF(AND(E78&gt;=0.62,E78&lt;0.72),"10.5%",IF(AND(E78&gt;=0.52,E78&lt;0.62),"9%",IF(AND(E78&gt;=0.42,E78&lt;0.52),"7.5%",IF(AND(E78&gt;=0.32,E78&lt;0.42),"6%",IF(AND(E78&gt;=0.22,E78&lt;0.32),"4.5%",IF(AND(E78&gt;=0.12,E78&lt;0.22),"3%",IF(AND(E78&gt;=0.02,E78&lt;0.12),"1.5%",IF(AND(E78&gt;=0,E78&lt;0.02),"0%",)))))))))))</f>
        <v>13.5%</v>
      </c>
      <c r="F79" s="15">
        <f>SUM(B79+C79+D79+E79)</f>
        <v>0.9</v>
      </c>
    </row>
    <row r="80" spans="1:7" x14ac:dyDescent="0.25">
      <c r="A80" t="s">
        <v>8</v>
      </c>
      <c r="F80" s="16">
        <v>10000</v>
      </c>
    </row>
    <row r="81" spans="1:8" x14ac:dyDescent="0.25">
      <c r="F81" s="16">
        <v>9000</v>
      </c>
      <c r="G81" s="18"/>
    </row>
    <row r="82" spans="1:8" x14ac:dyDescent="0.25">
      <c r="A82" s="26" t="s">
        <v>22</v>
      </c>
      <c r="B82" s="26"/>
      <c r="C82" s="26"/>
      <c r="D82" s="26"/>
      <c r="E82" s="26"/>
      <c r="F82" s="26"/>
    </row>
    <row r="83" spans="1:8" x14ac:dyDescent="0.25">
      <c r="A83" s="26"/>
      <c r="B83" s="26"/>
      <c r="C83" s="26"/>
      <c r="D83" s="26"/>
      <c r="E83" s="26"/>
      <c r="F83" s="26"/>
    </row>
    <row r="84" spans="1:8" ht="30.75" thickBot="1" x14ac:dyDescent="0.3">
      <c r="A84" s="1"/>
      <c r="B84" s="2" t="s">
        <v>1</v>
      </c>
      <c r="C84" s="3" t="s">
        <v>2</v>
      </c>
      <c r="D84" s="3" t="s">
        <v>3</v>
      </c>
      <c r="E84" s="4" t="s">
        <v>4</v>
      </c>
      <c r="F84" s="5"/>
    </row>
    <row r="85" spans="1:8" ht="15.75" thickTop="1" x14ac:dyDescent="0.25">
      <c r="A85" s="6" t="s">
        <v>5</v>
      </c>
      <c r="B85" s="7">
        <v>25</v>
      </c>
      <c r="C85" s="7">
        <v>4</v>
      </c>
      <c r="D85" s="7">
        <v>15</v>
      </c>
      <c r="E85" s="7">
        <v>10</v>
      </c>
      <c r="F85" s="8"/>
    </row>
    <row r="86" spans="1:8" x14ac:dyDescent="0.25">
      <c r="A86" s="9" t="s">
        <v>6</v>
      </c>
      <c r="B86" s="10">
        <v>50</v>
      </c>
      <c r="C86" s="10">
        <v>10</v>
      </c>
      <c r="D86" s="10">
        <v>17</v>
      </c>
      <c r="E86" s="10">
        <v>10</v>
      </c>
      <c r="F86" s="8"/>
    </row>
    <row r="87" spans="1:8" x14ac:dyDescent="0.25">
      <c r="B87" s="11">
        <f>B85/B86</f>
        <v>0.5</v>
      </c>
      <c r="C87" s="11">
        <f t="shared" ref="C87:E87" si="8">C85/C86</f>
        <v>0.4</v>
      </c>
      <c r="D87" s="11">
        <f t="shared" si="8"/>
        <v>0.88235294117647056</v>
      </c>
      <c r="E87" s="11">
        <f t="shared" si="8"/>
        <v>1</v>
      </c>
      <c r="F87" s="8"/>
    </row>
    <row r="88" spans="1:8" x14ac:dyDescent="0.25">
      <c r="A88" s="12" t="s">
        <v>23</v>
      </c>
      <c r="B88" s="13" t="str">
        <f>IF(AND(B87&gt;=0.92,B87&lt;=1),"50%",IF(AND(B87&gt;=0.82,B87&lt;0.92),"45%",IF(AND(B87&gt;=0.72,B87&lt;0.82),"40%",IF(AND(B87&gt;=0.62,B87&lt;0.72),"35%",IF(AND(B87&gt;=0.52,B87&lt;0.62),"30%",IF(AND(B87&gt;=0.42,B87&lt;0.52),"25%",IF(AND(B87&gt;=0.32,B87&lt;0.42),"20%",IF(AND(B87&gt;=0.22,B87&lt;0.32),"15%",IF(AND(B87&gt;=0.12,B87&lt;0.22),"10%",IF(AND(B87&gt;=0.02,B87&lt;0.12),"5%",IF(AND(B87&gt;=0,B87&lt;0.02),"0%",)))))))))))</f>
        <v>25%</v>
      </c>
      <c r="C88" s="13" t="str">
        <f>IF(AND(C87&gt;=0.92,C87&lt;=1),"20%",IF(AND(C87&gt;=0.82,C87&lt;0.92),"18%",IF(AND(C87&gt;=0.72,C87&lt;0.82),"16%",IF(AND(C87&gt;=0.62,C87&lt;0.72),"14%",IF(AND(C87&gt;=0.52,C87&lt;0.62),"12%",IF(AND(C87&gt;=0.42,C87&lt;0.52),"10%",IF(AND(C87&gt;=0.32,C87&lt;0.42),"8%",IF(AND(C87&gt;=0.22,C87&lt;0.32),"6%",IF(AND(C87&gt;=0.12,C87&lt;0.22),"4%",IF(AND(C87&gt;=0.02,C87&lt;0.12),"2%",IF(AND(C87&gt;=0,C87&lt;0.02),"0%",)))))))))))</f>
        <v>8%</v>
      </c>
      <c r="D88" s="13" t="str">
        <f>IF(AND(D87&gt;=0.92,D87&lt;=1),"15%",IF(AND(D87&gt;=0.82,D87&lt;0.92),"13.5%",IF(AND(D87&gt;=0.72,D87&lt;0.82),"12%",IF(AND(D87&gt;=0.62,D87&lt;0.72),"10.5%",IF(AND(D87&gt;=0.52,D87&lt;0.62),"9%",IF(AND(D87&gt;=0.42,D87&lt;0.52),"7.5%",IF(AND(D87&gt;=0.32,D87&lt;0.42),"6%",IF(AND(D87&gt;=0.22,D87&lt;0.32),"4.5%",IF(AND(D87&gt;=0.12,D87&lt;0.22),"3%",IF(AND(D87&gt;=0.02,D87&lt;0.12),"1.5%",IF(AND(D87&gt;=0,D87&lt;0.02),"0%",)))))))))))</f>
        <v>13.5%</v>
      </c>
      <c r="E88" s="14" t="str">
        <f>IF(AND(E87&gt;=0.92,E87&lt;=1),"15%",IF(AND(E87&gt;=0.82,E87&lt;0.92),"13.5%",IF(AND(E87&gt;=0.72,E87&lt;0.82),"12%",IF(AND(E87&gt;=0.62,E87&lt;0.72),"10.5%",IF(AND(E87&gt;=0.52,E87&lt;0.62),"9%",IF(AND(E87&gt;=0.42,E87&lt;0.52),"7.5%",IF(AND(E87&gt;=0.32,E87&lt;0.42),"6%",IF(AND(E87&gt;=0.22,E87&lt;0.32),"4.5%",IF(AND(E87&gt;=0.12,E87&lt;0.22),"3%",IF(AND(E87&gt;=0.02,E87&lt;0.12),"1.5%",IF(AND(E87&gt;=0,E87&lt;0.02),"0%",)))))))))))</f>
        <v>15%</v>
      </c>
      <c r="F88" s="15">
        <f>SUM(B88+C88+D88+E88)</f>
        <v>0.61499999999999999</v>
      </c>
    </row>
    <row r="89" spans="1:8" x14ac:dyDescent="0.25">
      <c r="A89" t="s">
        <v>8</v>
      </c>
      <c r="F89" s="16">
        <v>20000</v>
      </c>
    </row>
    <row r="90" spans="1:8" x14ac:dyDescent="0.25">
      <c r="F90" s="16">
        <v>12200</v>
      </c>
      <c r="G90" s="18"/>
      <c r="H90" s="18"/>
    </row>
    <row r="91" spans="1:8" ht="15" customHeight="1" x14ac:dyDescent="0.25">
      <c r="A91" s="22" t="s">
        <v>24</v>
      </c>
      <c r="B91" s="22"/>
      <c r="C91" s="22"/>
      <c r="D91" s="22"/>
      <c r="E91" s="22"/>
      <c r="F91" s="22"/>
    </row>
    <row r="92" spans="1:8" ht="15" customHeight="1" x14ac:dyDescent="0.25">
      <c r="A92" s="22"/>
      <c r="B92" s="22"/>
      <c r="C92" s="22"/>
      <c r="D92" s="22"/>
      <c r="E92" s="22"/>
      <c r="F92" s="22"/>
    </row>
    <row r="93" spans="1:8" ht="30.75" thickBot="1" x14ac:dyDescent="0.3">
      <c r="A93" s="1"/>
      <c r="B93" s="2" t="s">
        <v>1</v>
      </c>
      <c r="C93" s="3" t="s">
        <v>2</v>
      </c>
      <c r="D93" s="3" t="s">
        <v>3</v>
      </c>
      <c r="E93" s="4" t="s">
        <v>4</v>
      </c>
      <c r="F93" s="5"/>
    </row>
    <row r="94" spans="1:8" ht="15.75" thickTop="1" x14ac:dyDescent="0.25">
      <c r="A94" s="6" t="s">
        <v>5</v>
      </c>
      <c r="B94" s="7">
        <v>46</v>
      </c>
      <c r="C94" s="7">
        <v>20</v>
      </c>
      <c r="D94" s="7">
        <v>20</v>
      </c>
      <c r="E94" s="7">
        <v>20</v>
      </c>
      <c r="F94" s="8"/>
    </row>
    <row r="95" spans="1:8" x14ac:dyDescent="0.25">
      <c r="A95" s="9" t="s">
        <v>6</v>
      </c>
      <c r="B95" s="10">
        <v>50</v>
      </c>
      <c r="C95" s="10">
        <v>20</v>
      </c>
      <c r="D95" s="10">
        <v>24</v>
      </c>
      <c r="E95" s="10">
        <v>20</v>
      </c>
      <c r="F95" s="8"/>
    </row>
    <row r="96" spans="1:8" x14ac:dyDescent="0.25">
      <c r="B96" s="11">
        <f>B94/B95</f>
        <v>0.92</v>
      </c>
      <c r="C96" s="11">
        <f t="shared" ref="C96:E96" si="9">C94/C95</f>
        <v>1</v>
      </c>
      <c r="D96" s="11">
        <f t="shared" si="9"/>
        <v>0.83333333333333337</v>
      </c>
      <c r="E96" s="11">
        <f t="shared" si="9"/>
        <v>1</v>
      </c>
      <c r="F96" s="8"/>
    </row>
    <row r="97" spans="1:7" x14ac:dyDescent="0.25">
      <c r="A97" s="12" t="s">
        <v>25</v>
      </c>
      <c r="B97" s="13" t="str">
        <f>IF(AND(B96&gt;=0.92,B96&lt;=1),"50%",IF(AND(B96&gt;=0.82,B96&lt;0.92),"45%",IF(AND(B96&gt;=0.72,B96&lt;0.82),"40%",IF(AND(B96&gt;=0.62,B96&lt;0.72),"35%",IF(AND(B96&gt;=0.52,B96&lt;0.62),"30%",IF(AND(B96&gt;=0.42,B96&lt;0.52),"25%",IF(AND(B96&gt;=0.32,B96&lt;0.42),"20%",IF(AND(B96&gt;=0.22,B96&lt;0.32),"15%",IF(AND(B96&gt;=0.12,B96&lt;0.22),"10%",IF(AND(B96&gt;=0.02,B96&lt;0.12),"5%",IF(AND(B96&gt;=0,B96&lt;0.02),"0%",)))))))))))</f>
        <v>50%</v>
      </c>
      <c r="C97" s="13" t="str">
        <f>IF(AND(C96&gt;=0.92,C96&lt;=1),"20%",IF(AND(C96&gt;=0.82,C96&lt;0.92),"18%",IF(AND(C96&gt;=0.72,C96&lt;0.82),"16%",IF(AND(C96&gt;=0.62,C96&lt;0.72),"14%",IF(AND(C96&gt;=0.52,C96&lt;0.62),"12%",IF(AND(C96&gt;=0.42,C96&lt;0.52),"10%",IF(AND(C96&gt;=0.32,C96&lt;0.42),"8%",IF(AND(C96&gt;=0.22,C96&lt;0.32),"6%",IF(AND(C96&gt;=0.12,C96&lt;0.22),"4%",IF(AND(C96&gt;=0.02,C96&lt;0.12),"2%",IF(AND(C96&gt;=0,C96&lt;0.02),"0%",)))))))))))</f>
        <v>20%</v>
      </c>
      <c r="D97" s="13" t="str">
        <f>IF(AND(D96&gt;=0.92,D96&lt;=1),"15%",IF(AND(D96&gt;=0.82,D96&lt;0.92),"13.5%",IF(AND(D96&gt;=0.72,D96&lt;0.82),"12%",IF(AND(D96&gt;=0.62,D96&lt;0.72),"10.5%",IF(AND(D96&gt;=0.52,D96&lt;0.62),"9%",IF(AND(D96&gt;=0.42,D96&lt;0.52),"7.5%",IF(AND(D96&gt;=0.32,D96&lt;0.42),"6%",IF(AND(D96&gt;=0.22,D96&lt;0.32),"4.5%",IF(AND(D96&gt;=0.12,D96&lt;0.22),"3%",IF(AND(D96&gt;=0.02,D96&lt;0.12),"1.5%",IF(AND(D96&gt;=0,D96&lt;0.02),"0%",)))))))))))</f>
        <v>13.5%</v>
      </c>
      <c r="E97" s="14" t="str">
        <f>IF(AND(E96&gt;=0.92,E96&lt;=1),"15%",IF(AND(E96&gt;=0.82,E96&lt;0.92),"13.5%",IF(AND(E96&gt;=0.72,E96&lt;0.82),"12%",IF(AND(E96&gt;=0.62,E96&lt;0.72),"10.5%",IF(AND(E96&gt;=0.52,E96&lt;0.62),"9%",IF(AND(E96&gt;=0.42,E96&lt;0.52),"7.5%",IF(AND(E96&gt;=0.32,E96&lt;0.42),"6%",IF(AND(E96&gt;=0.22,E96&lt;0.32),"4.5%",IF(AND(E96&gt;=0.12,E96&lt;0.22),"3%",IF(AND(E96&gt;=0.02,E96&lt;0.12),"1.5%",IF(AND(E96&gt;=0,E96&lt;0.02),"0%",)))))))))))</f>
        <v>15%</v>
      </c>
      <c r="F97" s="15">
        <f>SUM(B97+C97+D97+E97)</f>
        <v>0.98499999999999999</v>
      </c>
    </row>
    <row r="98" spans="1:7" x14ac:dyDescent="0.25">
      <c r="A98" t="s">
        <v>8</v>
      </c>
      <c r="F98" s="16">
        <v>10000</v>
      </c>
    </row>
    <row r="99" spans="1:7" x14ac:dyDescent="0.25">
      <c r="F99" s="16">
        <v>9850</v>
      </c>
      <c r="G99" s="18"/>
    </row>
    <row r="100" spans="1:7" ht="15" customHeight="1" x14ac:dyDescent="0.25">
      <c r="A100" s="22" t="s">
        <v>26</v>
      </c>
      <c r="B100" s="22"/>
      <c r="C100" s="22"/>
      <c r="D100" s="22"/>
      <c r="E100" s="22"/>
      <c r="F100" s="22"/>
    </row>
    <row r="101" spans="1:7" ht="15" customHeight="1" x14ac:dyDescent="0.25">
      <c r="A101" s="22"/>
      <c r="B101" s="22"/>
      <c r="C101" s="22"/>
      <c r="D101" s="22"/>
      <c r="E101" s="22"/>
      <c r="F101" s="22"/>
    </row>
    <row r="102" spans="1:7" ht="30.75" thickBot="1" x14ac:dyDescent="0.3">
      <c r="A102" s="1"/>
      <c r="B102" s="2" t="s">
        <v>1</v>
      </c>
      <c r="C102" s="3" t="s">
        <v>2</v>
      </c>
      <c r="D102" s="3" t="s">
        <v>3</v>
      </c>
      <c r="E102" s="4" t="s">
        <v>4</v>
      </c>
      <c r="F102" s="5"/>
    </row>
    <row r="103" spans="1:7" ht="15.75" thickTop="1" x14ac:dyDescent="0.25">
      <c r="A103" s="6" t="s">
        <v>5</v>
      </c>
      <c r="B103" s="7">
        <v>38</v>
      </c>
      <c r="C103" s="7">
        <v>15</v>
      </c>
      <c r="D103" s="7">
        <v>23</v>
      </c>
      <c r="E103" s="7">
        <v>15</v>
      </c>
      <c r="F103" s="8"/>
    </row>
    <row r="104" spans="1:7" x14ac:dyDescent="0.25">
      <c r="A104" s="9" t="s">
        <v>6</v>
      </c>
      <c r="B104" s="10">
        <v>50</v>
      </c>
      <c r="C104" s="10">
        <v>15</v>
      </c>
      <c r="D104" s="10">
        <v>24</v>
      </c>
      <c r="E104" s="10">
        <v>15</v>
      </c>
      <c r="F104" s="8"/>
    </row>
    <row r="105" spans="1:7" x14ac:dyDescent="0.25">
      <c r="B105" s="11">
        <f>B103/B104</f>
        <v>0.76</v>
      </c>
      <c r="C105" s="11">
        <f t="shared" ref="C105:E105" si="10">C103/C104</f>
        <v>1</v>
      </c>
      <c r="D105" s="11">
        <f t="shared" si="10"/>
        <v>0.95833333333333337</v>
      </c>
      <c r="E105" s="11">
        <f t="shared" si="10"/>
        <v>1</v>
      </c>
      <c r="F105" s="8"/>
    </row>
    <row r="106" spans="1:7" x14ac:dyDescent="0.25">
      <c r="A106" s="12" t="s">
        <v>27</v>
      </c>
      <c r="B106" s="13" t="str">
        <f>IF(AND(B105&gt;=0.92,B105&lt;=1),"50%",IF(AND(B105&gt;=0.82,B105&lt;0.92),"45%",IF(AND(B105&gt;=0.72,B105&lt;0.82),"40%",IF(AND(B105&gt;=0.62,B105&lt;0.72),"35%",IF(AND(B105&gt;=0.52,B105&lt;0.62),"30%",IF(AND(B105&gt;=0.42,B105&lt;0.52),"25%",IF(AND(B105&gt;=0.32,B105&lt;0.42),"20%",IF(AND(B105&gt;=0.22,B105&lt;0.32),"15%",IF(AND(B105&gt;=0.12,B105&lt;0.22),"10%",IF(AND(B105&gt;=0.02,B105&lt;0.12),"5%",IF(AND(B105&gt;=0,B105&lt;0.02),"0%",)))))))))))</f>
        <v>40%</v>
      </c>
      <c r="C106" s="13" t="str">
        <f>IF(AND(C105&gt;=0.92,C105&lt;=1),"20%",IF(AND(C105&gt;=0.82,C105&lt;0.92),"18%",IF(AND(C105&gt;=0.72,C105&lt;0.82),"16%",IF(AND(C105&gt;=0.62,C105&lt;0.72),"14%",IF(AND(C105&gt;=0.52,C105&lt;0.62),"12%",IF(AND(C105&gt;=0.42,C105&lt;0.52),"10%",IF(AND(C105&gt;=0.32,C105&lt;0.42),"8%",IF(AND(C105&gt;=0.22,C105&lt;0.32),"6%",IF(AND(C105&gt;=0.12,C105&lt;0.22),"4%",IF(AND(C105&gt;=0.02,C105&lt;0.12),"2%",IF(AND(C105&gt;=0,C105&lt;0.02),"0%",)))))))))))</f>
        <v>20%</v>
      </c>
      <c r="D106" s="13" t="str">
        <f>IF(AND(D105&gt;=0.92,D105&lt;=1),"15%",IF(AND(D105&gt;=0.82,D105&lt;0.92),"13.5%",IF(AND(D105&gt;=0.72,D105&lt;0.82),"12%",IF(AND(D105&gt;=0.62,D105&lt;0.72),"10.5%",IF(AND(D105&gt;=0.52,D105&lt;0.62),"9%",IF(AND(D105&gt;=0.42,D105&lt;0.52),"7.5%",IF(AND(D105&gt;=0.32,D105&lt;0.42),"6%",IF(AND(D105&gt;=0.22,D105&lt;0.32),"4.5%",IF(AND(D105&gt;=0.12,D105&lt;0.22),"3%",IF(AND(D105&gt;=0.02,D105&lt;0.12),"1.5%",IF(AND(D105&gt;=0,D105&lt;0.02),"0%",)))))))))))</f>
        <v>15%</v>
      </c>
      <c r="E106" s="14" t="str">
        <f>IF(AND(E105&gt;=0.92,E105&lt;=1),"15%",IF(AND(E105&gt;=0.82,E105&lt;0.92),"13.5%",IF(AND(E105&gt;=0.72,E105&lt;0.82),"12%",IF(AND(E105&gt;=0.62,E105&lt;0.72),"10.5%",IF(AND(E105&gt;=0.52,E105&lt;0.62),"9%",IF(AND(E105&gt;=0.42,E105&lt;0.52),"7.5%",IF(AND(E105&gt;=0.32,E105&lt;0.42),"6%",IF(AND(E105&gt;=0.22,E105&lt;0.32),"4.5%",IF(AND(E105&gt;=0.12,E105&lt;0.22),"3%",IF(AND(E105&gt;=0.02,E105&lt;0.12),"1.5%",IF(AND(E105&gt;=0,E105&lt;0.02),"0%",)))))))))))</f>
        <v>15%</v>
      </c>
      <c r="F106" s="15">
        <f>SUM(B106+C106+D106+E106)</f>
        <v>0.90000000000000013</v>
      </c>
    </row>
    <row r="107" spans="1:7" x14ac:dyDescent="0.25">
      <c r="A107" t="s">
        <v>8</v>
      </c>
      <c r="F107" s="16">
        <v>10000</v>
      </c>
    </row>
    <row r="108" spans="1:7" x14ac:dyDescent="0.25">
      <c r="F108" s="16">
        <v>9000</v>
      </c>
      <c r="G108" s="18"/>
    </row>
    <row r="109" spans="1:7" ht="15" customHeight="1" x14ac:dyDescent="0.25">
      <c r="A109" s="22" t="s">
        <v>28</v>
      </c>
      <c r="B109" s="22"/>
      <c r="C109" s="22"/>
      <c r="D109" s="22"/>
      <c r="E109" s="22"/>
      <c r="F109" s="22"/>
    </row>
    <row r="110" spans="1:7" ht="15" customHeight="1" x14ac:dyDescent="0.25">
      <c r="A110" s="22"/>
      <c r="B110" s="22"/>
      <c r="C110" s="22"/>
      <c r="D110" s="22"/>
      <c r="E110" s="22"/>
      <c r="F110" s="22"/>
    </row>
    <row r="111" spans="1:7" ht="30.75" thickBot="1" x14ac:dyDescent="0.3">
      <c r="A111" s="1"/>
      <c r="B111" s="2" t="s">
        <v>1</v>
      </c>
      <c r="C111" s="3" t="s">
        <v>2</v>
      </c>
      <c r="D111" s="3" t="s">
        <v>3</v>
      </c>
      <c r="E111" s="4" t="s">
        <v>4</v>
      </c>
      <c r="F111" s="5"/>
    </row>
    <row r="112" spans="1:7" ht="15.75" thickTop="1" x14ac:dyDescent="0.25">
      <c r="A112" s="6" t="s">
        <v>5</v>
      </c>
      <c r="B112" s="7">
        <v>46</v>
      </c>
      <c r="C112" s="7">
        <v>14</v>
      </c>
      <c r="D112" s="7">
        <v>21</v>
      </c>
      <c r="E112" s="7">
        <v>16</v>
      </c>
      <c r="F112" s="8"/>
    </row>
    <row r="113" spans="1:7" x14ac:dyDescent="0.25">
      <c r="A113" s="9" t="s">
        <v>6</v>
      </c>
      <c r="B113" s="10">
        <v>50</v>
      </c>
      <c r="C113" s="10">
        <v>16</v>
      </c>
      <c r="D113" s="10">
        <v>24</v>
      </c>
      <c r="E113" s="10">
        <v>16</v>
      </c>
      <c r="F113" s="8"/>
    </row>
    <row r="114" spans="1:7" x14ac:dyDescent="0.25">
      <c r="B114" s="11">
        <f>B112/B113</f>
        <v>0.92</v>
      </c>
      <c r="C114" s="11">
        <f t="shared" ref="C114:E114" si="11">C112/C113</f>
        <v>0.875</v>
      </c>
      <c r="D114" s="11">
        <f t="shared" si="11"/>
        <v>0.875</v>
      </c>
      <c r="E114" s="11">
        <f t="shared" si="11"/>
        <v>1</v>
      </c>
      <c r="F114" s="8"/>
    </row>
    <row r="115" spans="1:7" x14ac:dyDescent="0.25">
      <c r="A115" s="12" t="s">
        <v>29</v>
      </c>
      <c r="B115" s="13" t="str">
        <f>IF(AND(B114&gt;=0.92,B114&lt;=1),"50%",IF(AND(B114&gt;=0.82,B114&lt;0.92),"45%",IF(AND(B114&gt;=0.72,B114&lt;0.82),"40%",IF(AND(B114&gt;=0.62,B114&lt;0.72),"35%",IF(AND(B114&gt;=0.52,B114&lt;0.62),"30%",IF(AND(B114&gt;=0.42,B114&lt;0.52),"25%",IF(AND(B114&gt;=0.32,B114&lt;0.42),"20%",IF(AND(B114&gt;=0.22,B114&lt;0.32),"15%",IF(AND(B114&gt;=0.12,B114&lt;0.22),"10%",IF(AND(B114&gt;=0.02,B114&lt;0.12),"5%",IF(AND(B114&gt;=0,B114&lt;0.02),"0%",)))))))))))</f>
        <v>50%</v>
      </c>
      <c r="C115" s="13" t="str">
        <f>IF(AND(C114&gt;=0.92,C114&lt;=1),"20%",IF(AND(C114&gt;=0.82,C114&lt;0.92),"18%",IF(AND(C114&gt;=0.72,C114&lt;0.82),"16%",IF(AND(C114&gt;=0.62,C114&lt;0.72),"14%",IF(AND(C114&gt;=0.52,C114&lt;0.62),"12%",IF(AND(C114&gt;=0.42,C114&lt;0.52),"10%",IF(AND(C114&gt;=0.32,C114&lt;0.42),"8%",IF(AND(C114&gt;=0.22,C114&lt;0.32),"6%",IF(AND(C114&gt;=0.12,C114&lt;0.22),"4%",IF(AND(C114&gt;=0.02,C114&lt;0.12),"2%",IF(AND(C114&gt;=0,C114&lt;0.02),"0%",)))))))))))</f>
        <v>18%</v>
      </c>
      <c r="D115" s="13" t="str">
        <f>IF(AND(D114&gt;=0.92,D114&lt;=1),"15%",IF(AND(D114&gt;=0.82,D114&lt;0.92),"13.5%",IF(AND(D114&gt;=0.72,D114&lt;0.82),"12%",IF(AND(D114&gt;=0.62,D114&lt;0.72),"10.5%",IF(AND(D114&gt;=0.52,D114&lt;0.62),"9%",IF(AND(D114&gt;=0.42,D114&lt;0.52),"7.5%",IF(AND(D114&gt;=0.32,D114&lt;0.42),"6%",IF(AND(D114&gt;=0.22,D114&lt;0.32),"4.5%",IF(AND(D114&gt;=0.12,D114&lt;0.22),"3%",IF(AND(D114&gt;=0.02,D114&lt;0.12),"1.5%",IF(AND(D114&gt;=0,D114&lt;0.02),"0%",)))))))))))</f>
        <v>13.5%</v>
      </c>
      <c r="E115" s="14" t="str">
        <f>IF(AND(E114&gt;=0.92,E114&lt;=1),"15%",IF(AND(E114&gt;=0.82,E114&lt;0.92),"13.5%",IF(AND(E114&gt;=0.72,E114&lt;0.82),"12%",IF(AND(E114&gt;=0.62,E114&lt;0.72),"10.5%",IF(AND(E114&gt;=0.52,E114&lt;0.62),"9%",IF(AND(E114&gt;=0.42,E114&lt;0.52),"7.5%",IF(AND(E114&gt;=0.32,E114&lt;0.42),"6%",IF(AND(E114&gt;=0.22,E114&lt;0.32),"4.5%",IF(AND(E114&gt;=0.12,E114&lt;0.22),"3%",IF(AND(E114&gt;=0.02,E114&lt;0.12),"1.5%",IF(AND(E114&gt;=0,E114&lt;0.02),"0%",)))))))))))</f>
        <v>15%</v>
      </c>
      <c r="F115" s="15">
        <f>SUM(B115+C115+D115+E115)</f>
        <v>0.96499999999999997</v>
      </c>
    </row>
    <row r="116" spans="1:7" x14ac:dyDescent="0.25">
      <c r="A116" t="s">
        <v>8</v>
      </c>
      <c r="F116" s="16">
        <v>10000</v>
      </c>
    </row>
    <row r="117" spans="1:7" x14ac:dyDescent="0.25">
      <c r="F117" s="16">
        <v>9650</v>
      </c>
      <c r="G117" s="18"/>
    </row>
    <row r="118" spans="1:7" ht="15" customHeight="1" x14ac:dyDescent="0.25">
      <c r="A118" s="22" t="s">
        <v>30</v>
      </c>
      <c r="B118" s="22"/>
      <c r="C118" s="22"/>
      <c r="D118" s="22"/>
      <c r="E118" s="22"/>
      <c r="F118" s="22"/>
    </row>
    <row r="119" spans="1:7" ht="15" customHeight="1" x14ac:dyDescent="0.25">
      <c r="A119" s="22"/>
      <c r="B119" s="22"/>
      <c r="C119" s="22"/>
      <c r="D119" s="22"/>
      <c r="E119" s="22"/>
      <c r="F119" s="22"/>
    </row>
    <row r="120" spans="1:7" ht="30.75" thickBot="1" x14ac:dyDescent="0.3">
      <c r="A120" s="1"/>
      <c r="B120" s="2" t="s">
        <v>1</v>
      </c>
      <c r="C120" s="3" t="s">
        <v>2</v>
      </c>
      <c r="D120" s="3" t="s">
        <v>3</v>
      </c>
      <c r="E120" s="4" t="s">
        <v>4</v>
      </c>
      <c r="F120" s="5"/>
    </row>
    <row r="121" spans="1:7" ht="15.75" thickTop="1" x14ac:dyDescent="0.25">
      <c r="A121" s="6" t="s">
        <v>5</v>
      </c>
      <c r="B121" s="7">
        <v>49</v>
      </c>
      <c r="C121" s="7">
        <v>20</v>
      </c>
      <c r="D121" s="7">
        <v>23</v>
      </c>
      <c r="E121" s="7">
        <v>20</v>
      </c>
      <c r="F121" s="8"/>
    </row>
    <row r="122" spans="1:7" x14ac:dyDescent="0.25">
      <c r="A122" s="9" t="s">
        <v>6</v>
      </c>
      <c r="B122" s="10">
        <v>50</v>
      </c>
      <c r="C122" s="10">
        <v>20</v>
      </c>
      <c r="D122" s="10">
        <v>24</v>
      </c>
      <c r="E122" s="10">
        <v>20</v>
      </c>
      <c r="F122" s="8"/>
    </row>
    <row r="123" spans="1:7" x14ac:dyDescent="0.25">
      <c r="B123" s="11">
        <f>B121/B122</f>
        <v>0.98</v>
      </c>
      <c r="C123" s="11">
        <f t="shared" ref="C123:E123" si="12">C121/C122</f>
        <v>1</v>
      </c>
      <c r="D123" s="11">
        <f t="shared" si="12"/>
        <v>0.95833333333333337</v>
      </c>
      <c r="E123" s="11">
        <f t="shared" si="12"/>
        <v>1</v>
      </c>
      <c r="F123" s="8"/>
    </row>
    <row r="124" spans="1:7" x14ac:dyDescent="0.25">
      <c r="A124" s="12" t="s">
        <v>31</v>
      </c>
      <c r="B124" s="13" t="str">
        <f>IF(AND(B123&gt;=0.92,B123&lt;=1),"50%",IF(AND(B123&gt;=0.82,B123&lt;0.92),"45%",IF(AND(B123&gt;=0.72,B123&lt;0.82),"40%",IF(AND(B123&gt;=0.62,B123&lt;0.72),"35%",IF(AND(B123&gt;=0.52,B123&lt;0.62),"30%",IF(AND(B123&gt;=0.42,B123&lt;0.52),"25%",IF(AND(B123&gt;=0.32,B123&lt;0.42),"20%",IF(AND(B123&gt;=0.22,B123&lt;0.32),"15%",IF(AND(B123&gt;=0.12,B123&lt;0.22),"10%",IF(AND(B123&gt;=0.02,B123&lt;0.12),"5%",IF(AND(B123&gt;=0,B123&lt;0.02),"0%",)))))))))))</f>
        <v>50%</v>
      </c>
      <c r="C124" s="13" t="str">
        <f>IF(AND(C123&gt;=0.92,C123&lt;=1),"20%",IF(AND(C123&gt;=0.82,C123&lt;0.92),"18%",IF(AND(C123&gt;=0.72,C123&lt;0.82),"16%",IF(AND(C123&gt;=0.62,C123&lt;0.72),"14%",IF(AND(C123&gt;=0.52,C123&lt;0.62),"12%",IF(AND(C123&gt;=0.42,C123&lt;0.52),"10%",IF(AND(C123&gt;=0.32,C123&lt;0.42),"8%",IF(AND(C123&gt;=0.22,C123&lt;0.32),"6%",IF(AND(C123&gt;=0.12,C123&lt;0.22),"4%",IF(AND(C123&gt;=0.02,C123&lt;0.12),"2%",IF(AND(C123&gt;=0,C123&lt;0.02),"0%",)))))))))))</f>
        <v>20%</v>
      </c>
      <c r="D124" s="13" t="str">
        <f>IF(AND(D123&gt;=0.92,D123&lt;=1),"15%",IF(AND(D123&gt;=0.82,D123&lt;0.92),"13.5%",IF(AND(D123&gt;=0.72,D123&lt;0.82),"12%",IF(AND(D123&gt;=0.62,D123&lt;0.72),"10.5%",IF(AND(D123&gt;=0.52,D123&lt;0.62),"9%",IF(AND(D123&gt;=0.42,D123&lt;0.52),"7.5%",IF(AND(D123&gt;=0.32,D123&lt;0.42),"6%",IF(AND(D123&gt;=0.22,D123&lt;0.32),"4.5%",IF(AND(D123&gt;=0.12,D123&lt;0.22),"3%",IF(AND(D123&gt;=0.02,D123&lt;0.12),"1.5%",IF(AND(D123&gt;=0,D123&lt;0.02),"0%",)))))))))))</f>
        <v>15%</v>
      </c>
      <c r="E124" s="14" t="str">
        <f>IF(AND(E123&gt;=0.92,E123&lt;=1),"15%",IF(AND(E123&gt;=0.82,E123&lt;0.92),"13.5%",IF(AND(E123&gt;=0.72,E123&lt;0.82),"12%",IF(AND(E123&gt;=0.62,E123&lt;0.72),"10.5%",IF(AND(E123&gt;=0.52,E123&lt;0.62),"9%",IF(AND(E123&gt;=0.42,E123&lt;0.52),"7.5%",IF(AND(E123&gt;=0.32,E123&lt;0.42),"6%",IF(AND(E123&gt;=0.22,E123&lt;0.32),"4.5%",IF(AND(E123&gt;=0.12,E123&lt;0.22),"3%",IF(AND(E123&gt;=0.02,E123&lt;0.12),"1.5%",IF(AND(E123&gt;=0,E123&lt;0.02),"0%",)))))))))))</f>
        <v>15%</v>
      </c>
      <c r="F124" s="15">
        <f>SUM(B124+C124+D124+E124)</f>
        <v>1</v>
      </c>
    </row>
    <row r="125" spans="1:7" x14ac:dyDescent="0.25">
      <c r="A125" t="s">
        <v>8</v>
      </c>
      <c r="F125" s="16">
        <v>10000</v>
      </c>
    </row>
    <row r="126" spans="1:7" x14ac:dyDescent="0.25">
      <c r="F126" s="16">
        <v>10000</v>
      </c>
      <c r="G126" s="18"/>
    </row>
    <row r="127" spans="1:7" ht="15" customHeight="1" x14ac:dyDescent="0.25">
      <c r="A127" s="22" t="s">
        <v>32</v>
      </c>
      <c r="B127" s="22"/>
      <c r="C127" s="22"/>
      <c r="D127" s="22"/>
      <c r="E127" s="22"/>
      <c r="F127" s="22"/>
    </row>
    <row r="128" spans="1:7" ht="15" customHeight="1" x14ac:dyDescent="0.25">
      <c r="A128" s="22"/>
      <c r="B128" s="22"/>
      <c r="C128" s="22"/>
      <c r="D128" s="22"/>
      <c r="E128" s="22"/>
      <c r="F128" s="22"/>
    </row>
    <row r="129" spans="1:7" ht="30.75" thickBot="1" x14ac:dyDescent="0.3">
      <c r="A129" s="1"/>
      <c r="B129" s="2" t="s">
        <v>1</v>
      </c>
      <c r="C129" s="3" t="s">
        <v>2</v>
      </c>
      <c r="D129" s="3" t="s">
        <v>3</v>
      </c>
      <c r="E129" s="4" t="s">
        <v>4</v>
      </c>
      <c r="F129" s="5"/>
    </row>
    <row r="130" spans="1:7" ht="15.75" thickTop="1" x14ac:dyDescent="0.25">
      <c r="A130" s="6" t="s">
        <v>5</v>
      </c>
      <c r="B130" s="7">
        <v>43</v>
      </c>
      <c r="C130" s="7">
        <v>23</v>
      </c>
      <c r="D130" s="7">
        <v>17</v>
      </c>
      <c r="E130" s="7">
        <v>23</v>
      </c>
      <c r="F130" s="8"/>
    </row>
    <row r="131" spans="1:7" x14ac:dyDescent="0.25">
      <c r="A131" s="9" t="s">
        <v>6</v>
      </c>
      <c r="B131" s="10">
        <v>50</v>
      </c>
      <c r="C131" s="10">
        <v>23</v>
      </c>
      <c r="D131" s="10">
        <v>21</v>
      </c>
      <c r="E131" s="10">
        <v>23</v>
      </c>
      <c r="F131" s="8"/>
    </row>
    <row r="132" spans="1:7" x14ac:dyDescent="0.25">
      <c r="B132" s="11">
        <f>B130/B131</f>
        <v>0.86</v>
      </c>
      <c r="C132" s="11">
        <f t="shared" ref="C132:E132" si="13">C130/C131</f>
        <v>1</v>
      </c>
      <c r="D132" s="11">
        <f t="shared" si="13"/>
        <v>0.80952380952380953</v>
      </c>
      <c r="E132" s="11">
        <f t="shared" si="13"/>
        <v>1</v>
      </c>
      <c r="F132" s="8"/>
    </row>
    <row r="133" spans="1:7" x14ac:dyDescent="0.25">
      <c r="A133" s="12" t="s">
        <v>33</v>
      </c>
      <c r="B133" s="13" t="str">
        <f>IF(AND(B132&gt;=0.92,B132&lt;=1),"50%",IF(AND(B132&gt;=0.82,B132&lt;0.92),"45%",IF(AND(B132&gt;=0.72,B132&lt;0.82),"40%",IF(AND(B132&gt;=0.62,B132&lt;0.72),"35%",IF(AND(B132&gt;=0.52,B132&lt;0.62),"30%",IF(AND(B132&gt;=0.42,B132&lt;0.52),"25%",IF(AND(B132&gt;=0.32,B132&lt;0.42),"20%",IF(AND(B132&gt;=0.22,B132&lt;0.32),"15%",IF(AND(B132&gt;=0.12,B132&lt;0.22),"10%",IF(AND(B132&gt;=0.02,B132&lt;0.12),"5%",IF(AND(B132&gt;=0,B132&lt;0.02),"0%",)))))))))))</f>
        <v>45%</v>
      </c>
      <c r="C133" s="13" t="str">
        <f>IF(AND(C132&gt;=0.92,C132&lt;=1),"20%",IF(AND(C132&gt;=0.82,C132&lt;0.92),"18%",IF(AND(C132&gt;=0.72,C132&lt;0.82),"16%",IF(AND(C132&gt;=0.62,C132&lt;0.72),"14%",IF(AND(C132&gt;=0.52,C132&lt;0.62),"12%",IF(AND(C132&gt;=0.42,C132&lt;0.52),"10%",IF(AND(C132&gt;=0.32,C132&lt;0.42),"8%",IF(AND(C132&gt;=0.22,C132&lt;0.32),"6%",IF(AND(C132&gt;=0.12,C132&lt;0.22),"4%",IF(AND(C132&gt;=0.02,C132&lt;0.12),"2%",IF(AND(C132&gt;=0,C132&lt;0.02),"0%",)))))))))))</f>
        <v>20%</v>
      </c>
      <c r="D133" s="13" t="str">
        <f>IF(AND(D132&gt;=0.92,D132&lt;=1),"15%",IF(AND(D132&gt;=0.82,D132&lt;0.92),"13.5%",IF(AND(D132&gt;=0.72,D132&lt;0.82),"12%",IF(AND(D132&gt;=0.62,D132&lt;0.72),"10.5%",IF(AND(D132&gt;=0.52,D132&lt;0.62),"9%",IF(AND(D132&gt;=0.42,D132&lt;0.52),"7.5%",IF(AND(D132&gt;=0.32,D132&lt;0.42),"6%",IF(AND(D132&gt;=0.22,D132&lt;0.32),"4.5%",IF(AND(D132&gt;=0.12,D132&lt;0.22),"3%",IF(AND(D132&gt;=0.02,D132&lt;0.12),"1.5%",IF(AND(D132&gt;=0,D132&lt;0.02),"0%",)))))))))))</f>
        <v>12%</v>
      </c>
      <c r="E133" s="14" t="str">
        <f>IF(AND(E132&gt;=0.92,E132&lt;=1),"15%",IF(AND(E132&gt;=0.82,E132&lt;0.92),"13.5%",IF(AND(E132&gt;=0.72,E132&lt;0.82),"12%",IF(AND(E132&gt;=0.62,E132&lt;0.72),"10.5%",IF(AND(E132&gt;=0.52,E132&lt;0.62),"9%",IF(AND(E132&gt;=0.42,E132&lt;0.52),"7.5%",IF(AND(E132&gt;=0.32,E132&lt;0.42),"6%",IF(AND(E132&gt;=0.22,E132&lt;0.32),"4.5%",IF(AND(E132&gt;=0.12,E132&lt;0.22),"3%",IF(AND(E132&gt;=0.02,E132&lt;0.12),"1.5%",IF(AND(E132&gt;=0,E132&lt;0.02),"0%",)))))))))))</f>
        <v>15%</v>
      </c>
      <c r="F133" s="15">
        <f>SUM(B133+C133+D133+E133)</f>
        <v>0.92</v>
      </c>
    </row>
    <row r="134" spans="1:7" x14ac:dyDescent="0.25">
      <c r="A134" t="s">
        <v>8</v>
      </c>
      <c r="F134" s="16">
        <v>15000</v>
      </c>
    </row>
    <row r="135" spans="1:7" x14ac:dyDescent="0.25">
      <c r="F135" s="16">
        <v>13800</v>
      </c>
      <c r="G135" s="18"/>
    </row>
    <row r="136" spans="1:7" ht="15" customHeight="1" x14ac:dyDescent="0.25">
      <c r="A136" s="22" t="s">
        <v>34</v>
      </c>
      <c r="B136" s="22"/>
      <c r="C136" s="22"/>
      <c r="D136" s="22"/>
      <c r="E136" s="22"/>
      <c r="F136" s="22"/>
    </row>
    <row r="137" spans="1:7" ht="15" customHeight="1" x14ac:dyDescent="0.25">
      <c r="A137" s="22"/>
      <c r="B137" s="22"/>
      <c r="C137" s="22"/>
      <c r="D137" s="22"/>
      <c r="E137" s="22"/>
      <c r="F137" s="22"/>
    </row>
    <row r="138" spans="1:7" ht="30.75" thickBot="1" x14ac:dyDescent="0.3">
      <c r="A138" s="1"/>
      <c r="B138" s="2" t="s">
        <v>1</v>
      </c>
      <c r="C138" s="3" t="s">
        <v>2</v>
      </c>
      <c r="D138" s="3" t="s">
        <v>3</v>
      </c>
      <c r="E138" s="4" t="s">
        <v>4</v>
      </c>
      <c r="F138" s="5"/>
    </row>
    <row r="139" spans="1:7" ht="15.75" thickTop="1" x14ac:dyDescent="0.25">
      <c r="A139" s="6" t="s">
        <v>5</v>
      </c>
      <c r="B139" s="7">
        <v>26</v>
      </c>
      <c r="C139" s="7">
        <v>15</v>
      </c>
      <c r="D139" s="7">
        <v>17</v>
      </c>
      <c r="E139" s="7">
        <v>15</v>
      </c>
      <c r="F139" s="8"/>
    </row>
    <row r="140" spans="1:7" x14ac:dyDescent="0.25">
      <c r="A140" s="9" t="s">
        <v>6</v>
      </c>
      <c r="B140" s="10">
        <v>50</v>
      </c>
      <c r="C140" s="10">
        <v>15</v>
      </c>
      <c r="D140" s="10">
        <v>17</v>
      </c>
      <c r="E140" s="10">
        <v>15</v>
      </c>
      <c r="F140" s="8"/>
    </row>
    <row r="141" spans="1:7" x14ac:dyDescent="0.25">
      <c r="B141" s="11">
        <f>B139/B140</f>
        <v>0.52</v>
      </c>
      <c r="C141" s="11">
        <f t="shared" ref="C141:E141" si="14">C139/C140</f>
        <v>1</v>
      </c>
      <c r="D141" s="11">
        <f t="shared" si="14"/>
        <v>1</v>
      </c>
      <c r="E141" s="11">
        <f t="shared" si="14"/>
        <v>1</v>
      </c>
      <c r="F141" s="8"/>
    </row>
    <row r="142" spans="1:7" x14ac:dyDescent="0.25">
      <c r="A142" s="12" t="s">
        <v>35</v>
      </c>
      <c r="B142" s="13" t="str">
        <f>IF(AND(B141&gt;=0.92,B141&lt;=1),"50%",IF(AND(B141&gt;=0.82,B141&lt;0.92),"45%",IF(AND(B141&gt;=0.72,B141&lt;0.82),"40%",IF(AND(B141&gt;=0.62,B141&lt;0.72),"35%",IF(AND(B141&gt;=0.52,B141&lt;0.62),"30%",IF(AND(B141&gt;=0.42,B141&lt;0.52),"25%",IF(AND(B141&gt;=0.32,B141&lt;0.42),"20%",IF(AND(B141&gt;=0.22,B141&lt;0.32),"15%",IF(AND(B141&gt;=0.12,B141&lt;0.22),"10%",IF(AND(B141&gt;=0.02,B141&lt;0.12),"5%",IF(AND(B141&gt;=0,B141&lt;0.02),"0%",)))))))))))</f>
        <v>30%</v>
      </c>
      <c r="C142" s="13" t="str">
        <f>IF(AND(C141&gt;=0.92,C141&lt;=1),"20%",IF(AND(C141&gt;=0.82,C141&lt;0.92),"18%",IF(AND(C141&gt;=0.72,C141&lt;0.82),"16%",IF(AND(C141&gt;=0.62,C141&lt;0.72),"14%",IF(AND(C141&gt;=0.52,C141&lt;0.62),"12%",IF(AND(C141&gt;=0.42,C141&lt;0.52),"10%",IF(AND(C141&gt;=0.32,C141&lt;0.42),"8%",IF(AND(C141&gt;=0.22,C141&lt;0.32),"6%",IF(AND(C141&gt;=0.12,C141&lt;0.22),"4%",IF(AND(C141&gt;=0.02,C141&lt;0.12),"2%",IF(AND(C141&gt;=0,C141&lt;0.02),"0%",)))))))))))</f>
        <v>20%</v>
      </c>
      <c r="D142" s="13" t="str">
        <f>IF(AND(D141&gt;=0.92,D141&lt;=1),"15%",IF(AND(D141&gt;=0.82,D141&lt;0.92),"13.5%",IF(AND(D141&gt;=0.72,D141&lt;0.82),"12%",IF(AND(D141&gt;=0.62,D141&lt;0.72),"10.5%",IF(AND(D141&gt;=0.52,D141&lt;0.62),"9%",IF(AND(D141&gt;=0.42,D141&lt;0.52),"7.5%",IF(AND(D141&gt;=0.32,D141&lt;0.42),"6%",IF(AND(D141&gt;=0.22,D141&lt;0.32),"4.5%",IF(AND(D141&gt;=0.12,D141&lt;0.22),"3%",IF(AND(D141&gt;=0.02,D141&lt;0.12),"1.5%",IF(AND(D141&gt;=0,D141&lt;0.02),"0%",)))))))))))</f>
        <v>15%</v>
      </c>
      <c r="E142" s="14" t="str">
        <f>IF(AND(E141&gt;=0.92,E141&lt;=1),"15%",IF(AND(E141&gt;=0.82,E141&lt;0.92),"13.5%",IF(AND(E141&gt;=0.72,E141&lt;0.82),"12%",IF(AND(E141&gt;=0.62,E141&lt;0.72),"10.5%",IF(AND(E141&gt;=0.52,E141&lt;0.62),"9%",IF(AND(E141&gt;=0.42,E141&lt;0.52),"7.5%",IF(AND(E141&gt;=0.32,E141&lt;0.42),"6%",IF(AND(E141&gt;=0.22,E141&lt;0.32),"4.5%",IF(AND(E141&gt;=0.12,E141&lt;0.22),"3%",IF(AND(E141&gt;=0.02,E141&lt;0.12),"1.5%",IF(AND(E141&gt;=0,E141&lt;0.02),"0%",)))))))))))</f>
        <v>15%</v>
      </c>
      <c r="F142" s="15">
        <f>SUM(B142+C142+D142+E142)</f>
        <v>0.8</v>
      </c>
    </row>
    <row r="143" spans="1:7" x14ac:dyDescent="0.25">
      <c r="A143" t="s">
        <v>8</v>
      </c>
      <c r="F143" s="16">
        <v>15000</v>
      </c>
    </row>
    <row r="144" spans="1:7" x14ac:dyDescent="0.25">
      <c r="F144" s="16">
        <v>12000</v>
      </c>
      <c r="G144" s="18"/>
    </row>
    <row r="145" spans="1:6" ht="15" customHeight="1" x14ac:dyDescent="0.25">
      <c r="A145" s="22" t="s">
        <v>36</v>
      </c>
      <c r="B145" s="22"/>
      <c r="C145" s="22"/>
      <c r="D145" s="22"/>
      <c r="E145" s="22"/>
      <c r="F145" s="22"/>
    </row>
    <row r="146" spans="1:6" ht="15" customHeight="1" x14ac:dyDescent="0.25">
      <c r="A146" s="22"/>
      <c r="B146" s="22"/>
      <c r="C146" s="22"/>
      <c r="D146" s="22"/>
      <c r="E146" s="22"/>
      <c r="F146" s="22"/>
    </row>
    <row r="147" spans="1:6" ht="30.75" thickBot="1" x14ac:dyDescent="0.3">
      <c r="A147" s="1"/>
      <c r="B147" s="2" t="s">
        <v>1</v>
      </c>
      <c r="C147" s="3" t="s">
        <v>2</v>
      </c>
      <c r="D147" s="3" t="s">
        <v>3</v>
      </c>
      <c r="E147" s="4" t="s">
        <v>4</v>
      </c>
      <c r="F147" s="5"/>
    </row>
    <row r="148" spans="1:6" ht="15.75" thickTop="1" x14ac:dyDescent="0.25">
      <c r="A148" s="6" t="s">
        <v>5</v>
      </c>
      <c r="B148" s="7">
        <v>11</v>
      </c>
      <c r="C148" s="7">
        <v>9</v>
      </c>
      <c r="D148" s="7">
        <v>11</v>
      </c>
      <c r="E148" s="7">
        <v>9</v>
      </c>
      <c r="F148" s="8"/>
    </row>
    <row r="149" spans="1:6" x14ac:dyDescent="0.25">
      <c r="A149" s="9" t="s">
        <v>6</v>
      </c>
      <c r="B149" s="10">
        <v>50</v>
      </c>
      <c r="C149" s="10">
        <v>9</v>
      </c>
      <c r="D149" s="10">
        <v>12</v>
      </c>
      <c r="E149" s="10">
        <v>9</v>
      </c>
      <c r="F149" s="8"/>
    </row>
    <row r="150" spans="1:6" x14ac:dyDescent="0.25">
      <c r="B150" s="11">
        <f>B148/B149</f>
        <v>0.22</v>
      </c>
      <c r="C150" s="11">
        <f t="shared" ref="C150:E150" si="15">C148/C149</f>
        <v>1</v>
      </c>
      <c r="D150" s="11">
        <f t="shared" si="15"/>
        <v>0.91666666666666663</v>
      </c>
      <c r="E150" s="11">
        <f t="shared" si="15"/>
        <v>1</v>
      </c>
      <c r="F150" s="8"/>
    </row>
    <row r="151" spans="1:6" x14ac:dyDescent="0.25">
      <c r="A151" s="12" t="s">
        <v>37</v>
      </c>
      <c r="B151" s="13" t="str">
        <f>IF(AND(B150&gt;=0.92,B150&lt;=1),"50%",IF(AND(B150&gt;=0.82,B150&lt;0.92),"45%",IF(AND(B150&gt;=0.72,B150&lt;0.82),"40%",IF(AND(B150&gt;=0.62,B150&lt;0.72),"35%",IF(AND(B150&gt;=0.52,B150&lt;0.62),"30%",IF(AND(B150&gt;=0.42,B150&lt;0.52),"25%",IF(AND(B150&gt;=0.32,B150&lt;0.42),"20%",IF(AND(B150&gt;=0.22,B150&lt;0.32),"15%",IF(AND(B150&gt;=0.12,B150&lt;0.22),"10%",IF(AND(B150&gt;=0.02,B150&lt;0.12),"5%",IF(AND(B150&gt;=0,B150&lt;0.02),"0%",)))))))))))</f>
        <v>15%</v>
      </c>
      <c r="C151" s="13" t="str">
        <f>IF(AND(C150&gt;=0.92,C150&lt;=1),"20%",IF(AND(C150&gt;=0.82,C150&lt;0.92),"18%",IF(AND(C150&gt;=0.72,C150&lt;0.82),"16%",IF(AND(C150&gt;=0.62,C150&lt;0.72),"14%",IF(AND(C150&gt;=0.52,C150&lt;0.62),"12%",IF(AND(C150&gt;=0.42,C150&lt;0.52),"10%",IF(AND(C150&gt;=0.32,C150&lt;0.42),"8%",IF(AND(C150&gt;=0.22,C150&lt;0.32),"6%",IF(AND(C150&gt;=0.12,C150&lt;0.22),"4%",IF(AND(C150&gt;=0.02,C150&lt;0.12),"2%",IF(AND(C150&gt;=0,C150&lt;0.02),"0%",)))))))))))</f>
        <v>20%</v>
      </c>
      <c r="D151" s="13" t="str">
        <f>IF(AND(D150&gt;=0.92,D150&lt;=1),"15%",IF(AND(D150&gt;=0.82,D150&lt;0.92),"13.5%",IF(AND(D150&gt;=0.72,D150&lt;0.82),"12%",IF(AND(D150&gt;=0.62,D150&lt;0.72),"10.5%",IF(AND(D150&gt;=0.52,D150&lt;0.62),"9%",IF(AND(D150&gt;=0.42,D150&lt;0.52),"7.5%",IF(AND(D150&gt;=0.32,D150&lt;0.42),"6%",IF(AND(D150&gt;=0.22,D150&lt;0.32),"4.5%",IF(AND(D150&gt;=0.12,D150&lt;0.22),"3%",IF(AND(D150&gt;=0.02,D150&lt;0.12),"1.5%",IF(AND(D150&gt;=0,D150&lt;0.02),"0%",)))))))))))</f>
        <v>13.5%</v>
      </c>
      <c r="E151" s="14" t="str">
        <f>IF(AND(E150&gt;=0.92,E150&lt;=1),"15%",IF(AND(E150&gt;=0.82,E150&lt;0.92),"13.5%",IF(AND(E150&gt;=0.72,E150&lt;0.82),"12%",IF(AND(E150&gt;=0.62,E150&lt;0.72),"10.5%",IF(AND(E150&gt;=0.52,E150&lt;0.62),"9%",IF(AND(E150&gt;=0.42,E150&lt;0.52),"7.5%",IF(AND(E150&gt;=0.32,E150&lt;0.42),"6%",IF(AND(E150&gt;=0.22,E150&lt;0.32),"4.5%",IF(AND(E150&gt;=0.12,E150&lt;0.22),"3%",IF(AND(E150&gt;=0.02,E150&lt;0.12),"1.5%",IF(AND(E150&gt;=0,E150&lt;0.02),"0%",)))))))))))</f>
        <v>15%</v>
      </c>
      <c r="F151" s="15">
        <f>SUM(B151+C151+D151+E151)</f>
        <v>0.63500000000000001</v>
      </c>
    </row>
    <row r="152" spans="1:6" x14ac:dyDescent="0.25">
      <c r="A152" t="s">
        <v>8</v>
      </c>
      <c r="F152" s="16">
        <v>10000</v>
      </c>
    </row>
    <row r="153" spans="1:6" x14ac:dyDescent="0.25">
      <c r="F153" s="16">
        <v>6350</v>
      </c>
    </row>
    <row r="154" spans="1:6" ht="15" customHeight="1" x14ac:dyDescent="0.25">
      <c r="A154" s="22" t="s">
        <v>38</v>
      </c>
      <c r="B154" s="22"/>
      <c r="C154" s="22"/>
      <c r="D154" s="22"/>
      <c r="E154" s="22"/>
      <c r="F154" s="22"/>
    </row>
    <row r="155" spans="1:6" ht="15" customHeight="1" x14ac:dyDescent="0.25">
      <c r="A155" s="22"/>
      <c r="B155" s="22"/>
      <c r="C155" s="22"/>
      <c r="D155" s="22"/>
      <c r="E155" s="22"/>
      <c r="F155" s="22"/>
    </row>
    <row r="156" spans="1:6" ht="30.75" thickBot="1" x14ac:dyDescent="0.3">
      <c r="A156" s="1"/>
      <c r="B156" s="2" t="s">
        <v>1</v>
      </c>
      <c r="C156" s="3" t="s">
        <v>2</v>
      </c>
      <c r="D156" s="3" t="s">
        <v>3</v>
      </c>
      <c r="E156" s="4" t="s">
        <v>4</v>
      </c>
      <c r="F156" s="5"/>
    </row>
    <row r="157" spans="1:6" ht="15.75" thickTop="1" x14ac:dyDescent="0.25">
      <c r="A157" s="6" t="s">
        <v>5</v>
      </c>
      <c r="B157" s="7">
        <v>99</v>
      </c>
      <c r="C157" s="7">
        <v>41</v>
      </c>
      <c r="D157" s="7">
        <v>50</v>
      </c>
      <c r="E157" s="7">
        <v>42</v>
      </c>
      <c r="F157" s="8"/>
    </row>
    <row r="158" spans="1:6" x14ac:dyDescent="0.25">
      <c r="A158" s="9" t="s">
        <v>6</v>
      </c>
      <c r="B158" s="10">
        <v>100</v>
      </c>
      <c r="C158" s="10">
        <v>42</v>
      </c>
      <c r="D158" s="10">
        <v>50</v>
      </c>
      <c r="E158" s="10">
        <v>42</v>
      </c>
      <c r="F158" s="8"/>
    </row>
    <row r="159" spans="1:6" x14ac:dyDescent="0.25">
      <c r="B159" s="11">
        <f>B157/B158</f>
        <v>0.99</v>
      </c>
      <c r="C159" s="11">
        <f t="shared" ref="C159:E159" si="16">C157/C158</f>
        <v>0.97619047619047616</v>
      </c>
      <c r="D159" s="11">
        <f t="shared" si="16"/>
        <v>1</v>
      </c>
      <c r="E159" s="11">
        <f t="shared" si="16"/>
        <v>1</v>
      </c>
      <c r="F159" s="8"/>
    </row>
    <row r="160" spans="1:6" x14ac:dyDescent="0.25">
      <c r="A160" s="12" t="s">
        <v>39</v>
      </c>
      <c r="B160" s="19">
        <v>0.47</v>
      </c>
      <c r="C160" s="13" t="str">
        <f>IF(AND(C159&gt;=0.92,C159&lt;=1),"20%",IF(AND(C159&gt;=0.82,C159&lt;0.92),"18%",IF(AND(C159&gt;=0.72,C159&lt;0.82),"16%",IF(AND(C159&gt;=0.62,C159&lt;0.72),"14%",IF(AND(C159&gt;=0.52,C159&lt;0.62),"12%",IF(AND(C159&gt;=0.42,C159&lt;0.52),"10%",IF(AND(C159&gt;=0.32,C159&lt;0.42),"8%",IF(AND(C159&gt;=0.22,C159&lt;0.32),"6%",IF(AND(C159&gt;=0.12,C159&lt;0.22),"4%",IF(AND(C159&gt;=0.02,C159&lt;0.12),"2%",IF(AND(C159&gt;=0,C159&lt;0.02),"0%",)))))))))))</f>
        <v>20%</v>
      </c>
      <c r="D160" s="13" t="str">
        <f>IF(AND(D159&gt;=0.92,D159&lt;=1),"15%",IF(AND(D159&gt;=0.82,D159&lt;0.92),"13.5%",IF(AND(D159&gt;=0.72,D159&lt;0.82),"12%",IF(AND(D159&gt;=0.62,D159&lt;0.72),"10.5%",IF(AND(D159&gt;=0.52,D159&lt;0.62),"9%",IF(AND(D159&gt;=0.42,D159&lt;0.52),"7.5%",IF(AND(D159&gt;=0.32,D159&lt;0.42),"6%",IF(AND(D159&gt;=0.22,D159&lt;0.32),"4.5%",IF(AND(D159&gt;=0.12,D159&lt;0.22),"3%",IF(AND(D159&gt;=0.02,D159&lt;0.12),"1.5%",IF(AND(D159&gt;=0,D159&lt;0.02),"0%",)))))))))))</f>
        <v>15%</v>
      </c>
      <c r="E160" s="14" t="str">
        <f>IF(AND(E159&gt;=0.92,E159&lt;=1),"15%",IF(AND(E159&gt;=0.82,E159&lt;0.92),"13.5%",IF(AND(E159&gt;=0.72,E159&lt;0.82),"12%",IF(AND(E159&gt;=0.62,E159&lt;0.72),"10.5%",IF(AND(E159&gt;=0.52,E159&lt;0.62),"9%",IF(AND(E159&gt;=0.42,E159&lt;0.52),"7.5%",IF(AND(E159&gt;=0.32,E159&lt;0.42),"6%",IF(AND(E159&gt;=0.22,E159&lt;0.32),"4.5%",IF(AND(E159&gt;=0.12,E159&lt;0.22),"3%",IF(AND(E159&gt;=0.02,E159&lt;0.12),"1.5%",IF(AND(E159&gt;=0,E159&lt;0.02),"0%",)))))))))))</f>
        <v>15%</v>
      </c>
      <c r="F160" s="15">
        <f>SUM(B160+C160+D160+E160)</f>
        <v>0.97</v>
      </c>
    </row>
    <row r="161" spans="1:7" x14ac:dyDescent="0.25">
      <c r="A161" t="s">
        <v>8</v>
      </c>
      <c r="F161" s="16">
        <v>40000</v>
      </c>
    </row>
    <row r="162" spans="1:7" x14ac:dyDescent="0.25">
      <c r="F162" s="16">
        <v>38800</v>
      </c>
      <c r="G162" s="18"/>
    </row>
    <row r="163" spans="1:7" x14ac:dyDescent="0.25">
      <c r="A163" t="s">
        <v>40</v>
      </c>
    </row>
    <row r="164" spans="1:7" ht="15" customHeight="1" x14ac:dyDescent="0.25">
      <c r="A164" s="22" t="s">
        <v>41</v>
      </c>
      <c r="B164" s="22"/>
      <c r="C164" s="22"/>
      <c r="D164" s="22"/>
      <c r="E164" s="22"/>
      <c r="F164" s="22"/>
      <c r="G164" s="22"/>
    </row>
    <row r="165" spans="1:7" ht="15" customHeight="1" x14ac:dyDescent="0.25">
      <c r="A165" s="22"/>
      <c r="B165" s="22"/>
      <c r="C165" s="22"/>
      <c r="D165" s="22"/>
      <c r="E165" s="22"/>
      <c r="F165" s="22"/>
      <c r="G165" s="22"/>
    </row>
    <row r="166" spans="1:7" ht="30.75" thickBot="1" x14ac:dyDescent="0.3">
      <c r="A166" s="1"/>
      <c r="B166" s="2" t="s">
        <v>1</v>
      </c>
      <c r="C166" s="3" t="s">
        <v>2</v>
      </c>
      <c r="D166" s="3" t="s">
        <v>3</v>
      </c>
      <c r="E166" s="4" t="s">
        <v>4</v>
      </c>
      <c r="F166" s="5"/>
    </row>
    <row r="167" spans="1:7" ht="15.75" thickTop="1" x14ac:dyDescent="0.25">
      <c r="A167" s="6" t="s">
        <v>5</v>
      </c>
      <c r="B167" s="7">
        <v>19</v>
      </c>
      <c r="C167" s="7">
        <v>7</v>
      </c>
      <c r="D167" s="7">
        <v>14</v>
      </c>
      <c r="E167" s="7">
        <v>11</v>
      </c>
      <c r="F167" s="8"/>
    </row>
    <row r="168" spans="1:7" x14ac:dyDescent="0.25">
      <c r="A168" s="9" t="s">
        <v>6</v>
      </c>
      <c r="B168" s="10">
        <v>50</v>
      </c>
      <c r="C168" s="10">
        <v>11</v>
      </c>
      <c r="D168" s="10">
        <v>20</v>
      </c>
      <c r="E168" s="10">
        <v>11</v>
      </c>
      <c r="F168" s="8"/>
    </row>
    <row r="169" spans="1:7" x14ac:dyDescent="0.25">
      <c r="B169" s="11">
        <f>B167/B168</f>
        <v>0.38</v>
      </c>
      <c r="C169" s="11">
        <f t="shared" ref="C169:E169" si="17">C167/C168</f>
        <v>0.63636363636363635</v>
      </c>
      <c r="D169" s="11">
        <f t="shared" si="17"/>
        <v>0.7</v>
      </c>
      <c r="E169" s="11">
        <f t="shared" si="17"/>
        <v>1</v>
      </c>
      <c r="F169" s="8"/>
    </row>
    <row r="170" spans="1:7" x14ac:dyDescent="0.25">
      <c r="A170" s="12" t="s">
        <v>42</v>
      </c>
      <c r="B170" s="13" t="str">
        <f>IF(AND(B169&gt;=0.92,B169&lt;=1),"50%",IF(AND(B169&gt;=0.82,B169&lt;0.92),"45%",IF(AND(B169&gt;=0.72,B169&lt;0.82),"40%",IF(AND(B169&gt;=0.62,B169&lt;0.72),"35%",IF(AND(B169&gt;=0.52,B169&lt;0.62),"30%",IF(AND(B169&gt;=0.42,B169&lt;0.52),"25%",IF(AND(B169&gt;=0.32,B169&lt;0.42),"20%",IF(AND(B169&gt;=0.22,B169&lt;0.32),"15%",IF(AND(B169&gt;=0.12,B169&lt;0.22),"10%",IF(AND(B169&gt;=0.02,B169&lt;0.12),"5%",IF(AND(B169&gt;=0,B169&lt;0.02),"0%",)))))))))))</f>
        <v>20%</v>
      </c>
      <c r="C170" s="13" t="str">
        <f>IF(AND(C169&gt;=0.92,C169&lt;=1),"20%",IF(AND(C169&gt;=0.82,C169&lt;0.92),"18%",IF(AND(C169&gt;=0.72,C169&lt;0.82),"16%",IF(AND(C169&gt;=0.62,C169&lt;0.72),"14%",IF(AND(C169&gt;=0.52,C169&lt;0.62),"12%",IF(AND(C169&gt;=0.42,C169&lt;0.52),"10%",IF(AND(C169&gt;=0.32,C169&lt;0.42),"8%",IF(AND(C169&gt;=0.22,C169&lt;0.32),"6%",IF(AND(C169&gt;=0.12,C169&lt;0.22),"4%",IF(AND(C169&gt;=0.02,C169&lt;0.12),"2%",IF(AND(C169&gt;=0,C169&lt;0.02),"0%",)))))))))))</f>
        <v>14%</v>
      </c>
      <c r="D170" s="13" t="str">
        <f>IF(AND(D169&gt;=0.92,D169&lt;=1),"15%",IF(AND(D169&gt;=0.82,D169&lt;0.92),"13.5%",IF(AND(D169&gt;=0.72,D169&lt;0.82),"12%",IF(AND(D169&gt;=0.62,D169&lt;0.72),"10.5%",IF(AND(D169&gt;=0.52,D169&lt;0.62),"9%",IF(AND(D169&gt;=0.42,D169&lt;0.52),"7.5%",IF(AND(D169&gt;=0.32,D169&lt;0.42),"6%",IF(AND(D169&gt;=0.22,D169&lt;0.32),"4.5%",IF(AND(D169&gt;=0.12,D169&lt;0.22),"3%",IF(AND(D169&gt;=0.02,D169&lt;0.12),"1.5%",IF(AND(D169&gt;=0,D169&lt;0.02),"0%",)))))))))))</f>
        <v>10.5%</v>
      </c>
      <c r="E170" s="14" t="str">
        <f>IF(AND(E169&gt;=0.92,E169&lt;=1),"15%",IF(AND(E169&gt;=0.82,E169&lt;0.92),"13.5%",IF(AND(E169&gt;=0.72,E169&lt;0.82),"12%",IF(AND(E169&gt;=0.62,E169&lt;0.72),"10.5%",IF(AND(E169&gt;=0.52,E169&lt;0.62),"9%",IF(AND(E169&gt;=0.42,E169&lt;0.52),"7.5%",IF(AND(E169&gt;=0.32,E169&lt;0.42),"6%",IF(AND(E169&gt;=0.22,E169&lt;0.32),"4.5%",IF(AND(E169&gt;=0.12,E169&lt;0.22),"3%",IF(AND(E169&gt;=0.02,E169&lt;0.12),"1.5%",IF(AND(E169&gt;=0,E169&lt;0.02),"0%",)))))))))))</f>
        <v>15%</v>
      </c>
      <c r="F170" s="15">
        <f>SUM(B170+C170+D170+E170)</f>
        <v>0.59499999999999997</v>
      </c>
    </row>
    <row r="171" spans="1:7" x14ac:dyDescent="0.25">
      <c r="A171" t="s">
        <v>8</v>
      </c>
      <c r="F171" s="16">
        <v>15000</v>
      </c>
    </row>
    <row r="172" spans="1:7" x14ac:dyDescent="0.25">
      <c r="F172" s="16">
        <v>8925</v>
      </c>
    </row>
    <row r="173" spans="1:7" ht="15" customHeight="1" x14ac:dyDescent="0.25">
      <c r="A173" s="22" t="s">
        <v>43</v>
      </c>
      <c r="B173" s="22"/>
      <c r="C173" s="22"/>
      <c r="D173" s="22"/>
      <c r="E173" s="22"/>
      <c r="F173" s="22"/>
    </row>
    <row r="174" spans="1:7" ht="15" customHeight="1" x14ac:dyDescent="0.25">
      <c r="A174" s="22"/>
      <c r="B174" s="22"/>
      <c r="C174" s="22"/>
      <c r="D174" s="22"/>
      <c r="E174" s="22"/>
      <c r="F174" s="22"/>
    </row>
    <row r="175" spans="1:7" ht="30.75" thickBot="1" x14ac:dyDescent="0.3">
      <c r="A175" s="1"/>
      <c r="B175" s="2" t="s">
        <v>1</v>
      </c>
      <c r="C175" s="3" t="s">
        <v>2</v>
      </c>
      <c r="D175" s="3" t="s">
        <v>3</v>
      </c>
      <c r="E175" s="4" t="s">
        <v>4</v>
      </c>
      <c r="F175" s="5"/>
    </row>
    <row r="176" spans="1:7" ht="15.75" thickTop="1" x14ac:dyDescent="0.25">
      <c r="A176" s="6" t="s">
        <v>5</v>
      </c>
      <c r="B176" s="7">
        <v>21</v>
      </c>
      <c r="C176" s="7">
        <v>14</v>
      </c>
      <c r="D176" s="7">
        <v>10</v>
      </c>
      <c r="E176" s="7">
        <v>14</v>
      </c>
      <c r="F176" s="8"/>
    </row>
    <row r="177" spans="1:7" x14ac:dyDescent="0.25">
      <c r="A177" s="9" t="s">
        <v>6</v>
      </c>
      <c r="B177" s="10">
        <v>50</v>
      </c>
      <c r="C177" s="10">
        <v>14</v>
      </c>
      <c r="D177" s="10">
        <v>10</v>
      </c>
      <c r="E177" s="10">
        <v>14</v>
      </c>
      <c r="F177" s="8"/>
    </row>
    <row r="178" spans="1:7" x14ac:dyDescent="0.25">
      <c r="B178" s="11">
        <f>B176/B177</f>
        <v>0.42</v>
      </c>
      <c r="C178" s="11">
        <f t="shared" ref="C178:E178" si="18">C176/C177</f>
        <v>1</v>
      </c>
      <c r="D178" s="11">
        <f t="shared" si="18"/>
        <v>1</v>
      </c>
      <c r="E178" s="11">
        <f t="shared" si="18"/>
        <v>1</v>
      </c>
      <c r="F178" s="8"/>
    </row>
    <row r="179" spans="1:7" x14ac:dyDescent="0.25">
      <c r="A179" s="12" t="s">
        <v>44</v>
      </c>
      <c r="B179" s="13" t="str">
        <f>IF(AND(B178&gt;=0.92,B178&lt;=1),"50%",IF(AND(B178&gt;=0.82,B178&lt;0.92),"45%",IF(AND(B178&gt;=0.72,B178&lt;0.82),"40%",IF(AND(B178&gt;=0.62,B178&lt;0.72),"35%",IF(AND(B178&gt;=0.52,B178&lt;0.62),"30%",IF(AND(B178&gt;=0.42,B178&lt;0.52),"25%",IF(AND(B178&gt;=0.32,B178&lt;0.42),"20%",IF(AND(B178&gt;=0.22,B178&lt;0.32),"15%",IF(AND(B178&gt;=0.12,B178&lt;0.22),"10%",IF(AND(B178&gt;=0.02,B178&lt;0.12),"5%",IF(AND(B178&gt;=0,B178&lt;0.02),"0%",)))))))))))</f>
        <v>25%</v>
      </c>
      <c r="C179" s="13" t="str">
        <f>IF(AND(C178&gt;=0.92,C178&lt;=1),"20%",IF(AND(C178&gt;=0.82,C178&lt;0.92),"18%",IF(AND(C178&gt;=0.72,C178&lt;0.82),"16%",IF(AND(C178&gt;=0.62,C178&lt;0.72),"14%",IF(AND(C178&gt;=0.52,C178&lt;0.62),"12%",IF(AND(C178&gt;=0.42,C178&lt;0.52),"10%",IF(AND(C178&gt;=0.32,C178&lt;0.42),"8%",IF(AND(C178&gt;=0.22,C178&lt;0.32),"6%",IF(AND(C178&gt;=0.12,C178&lt;0.22),"4%",IF(AND(C178&gt;=0.02,C178&lt;0.12),"2%",IF(AND(C178&gt;=0,C178&lt;0.02),"0%",)))))))))))</f>
        <v>20%</v>
      </c>
      <c r="D179" s="13" t="str">
        <f>IF(AND(D178&gt;=0.92,D178&lt;=1),"15%",IF(AND(D178&gt;=0.82,D178&lt;0.92),"13.5%",IF(AND(D178&gt;=0.72,D178&lt;0.82),"12%",IF(AND(D178&gt;=0.62,D178&lt;0.72),"10.5%",IF(AND(D178&gt;=0.52,D178&lt;0.62),"9%",IF(AND(D178&gt;=0.42,D178&lt;0.52),"7.5%",IF(AND(D178&gt;=0.32,D178&lt;0.42),"6%",IF(AND(D178&gt;=0.22,D178&lt;0.32),"4.5%",IF(AND(D178&gt;=0.12,D178&lt;0.22),"3%",IF(AND(D178&gt;=0.02,D178&lt;0.12),"1.5%",IF(AND(D178&gt;=0,D178&lt;0.02),"0%",)))))))))))</f>
        <v>15%</v>
      </c>
      <c r="E179" s="14" t="str">
        <f>IF(AND(E178&gt;=0.92,E178&lt;=1),"15%",IF(AND(E178&gt;=0.82,E178&lt;0.92),"13.5%",IF(AND(E178&gt;=0.72,E178&lt;0.82),"12%",IF(AND(E178&gt;=0.62,E178&lt;0.72),"10.5%",IF(AND(E178&gt;=0.52,E178&lt;0.62),"9%",IF(AND(E178&gt;=0.42,E178&lt;0.52),"7.5%",IF(AND(E178&gt;=0.32,E178&lt;0.42),"6%",IF(AND(E178&gt;=0.22,E178&lt;0.32),"4.5%",IF(AND(E178&gt;=0.12,E178&lt;0.22),"3%",IF(AND(E178&gt;=0.02,E178&lt;0.12),"1.5%",IF(AND(E178&gt;=0,E178&lt;0.02),"0%",)))))))))))</f>
        <v>15%</v>
      </c>
      <c r="F179" s="15">
        <f>SUM(B179+C179+D179+E179)</f>
        <v>0.75</v>
      </c>
    </row>
    <row r="180" spans="1:7" x14ac:dyDescent="0.25">
      <c r="A180" t="s">
        <v>8</v>
      </c>
      <c r="F180" s="16">
        <v>15000</v>
      </c>
    </row>
    <row r="181" spans="1:7" x14ac:dyDescent="0.25">
      <c r="F181" s="16">
        <v>11250</v>
      </c>
      <c r="G181" s="18"/>
    </row>
    <row r="182" spans="1:7" ht="15" customHeight="1" x14ac:dyDescent="0.25">
      <c r="A182" s="22" t="s">
        <v>45</v>
      </c>
      <c r="B182" s="22"/>
      <c r="C182" s="22"/>
      <c r="D182" s="22"/>
      <c r="E182" s="22"/>
      <c r="F182" s="22"/>
    </row>
    <row r="183" spans="1:7" ht="15" customHeight="1" x14ac:dyDescent="0.25">
      <c r="A183" s="22"/>
      <c r="B183" s="22"/>
      <c r="C183" s="22"/>
      <c r="D183" s="22"/>
      <c r="E183" s="22"/>
      <c r="F183" s="22"/>
    </row>
    <row r="184" spans="1:7" ht="30.75" thickBot="1" x14ac:dyDescent="0.3">
      <c r="A184" s="1"/>
      <c r="B184" s="2" t="s">
        <v>1</v>
      </c>
      <c r="C184" s="3" t="s">
        <v>2</v>
      </c>
      <c r="D184" s="3" t="s">
        <v>3</v>
      </c>
      <c r="E184" s="4" t="s">
        <v>4</v>
      </c>
      <c r="F184" s="5"/>
    </row>
    <row r="185" spans="1:7" ht="15.75" thickTop="1" x14ac:dyDescent="0.25">
      <c r="A185" s="6" t="s">
        <v>5</v>
      </c>
      <c r="B185" s="7">
        <v>31</v>
      </c>
      <c r="C185" s="7">
        <v>12</v>
      </c>
      <c r="D185" s="7">
        <v>12</v>
      </c>
      <c r="E185" s="7">
        <v>12</v>
      </c>
      <c r="F185" s="8"/>
    </row>
    <row r="186" spans="1:7" x14ac:dyDescent="0.25">
      <c r="A186" s="9" t="s">
        <v>6</v>
      </c>
      <c r="B186" s="10">
        <v>50</v>
      </c>
      <c r="C186" s="10">
        <v>12</v>
      </c>
      <c r="D186" s="10">
        <v>22</v>
      </c>
      <c r="E186" s="10">
        <v>12</v>
      </c>
      <c r="F186" s="8"/>
    </row>
    <row r="187" spans="1:7" x14ac:dyDescent="0.25">
      <c r="B187" s="11">
        <f>B185/B186</f>
        <v>0.62</v>
      </c>
      <c r="C187" s="11">
        <f t="shared" ref="C187:E187" si="19">C185/C186</f>
        <v>1</v>
      </c>
      <c r="D187" s="11">
        <f t="shared" si="19"/>
        <v>0.54545454545454541</v>
      </c>
      <c r="E187" s="11">
        <f t="shared" si="19"/>
        <v>1</v>
      </c>
      <c r="F187" s="8"/>
    </row>
    <row r="188" spans="1:7" x14ac:dyDescent="0.25">
      <c r="A188" s="12" t="s">
        <v>46</v>
      </c>
      <c r="B188" s="13" t="str">
        <f>IF(AND(B187&gt;=0.92,B187&lt;=1),"50%",IF(AND(B187&gt;=0.82,B187&lt;0.92),"45%",IF(AND(B187&gt;=0.72,B187&lt;0.82),"40%",IF(AND(B187&gt;=0.62,B187&lt;0.72),"35%",IF(AND(B187&gt;=0.52,B187&lt;0.62),"30%",IF(AND(B187&gt;=0.42,B187&lt;0.52),"25%",IF(AND(B187&gt;=0.32,B187&lt;0.42),"20%",IF(AND(B187&gt;=0.22,B187&lt;0.32),"15%",IF(AND(B187&gt;=0.12,B187&lt;0.22),"10%",IF(AND(B187&gt;=0.02,B187&lt;0.12),"5%",IF(AND(B187&gt;=0,B187&lt;0.02),"0%",)))))))))))</f>
        <v>35%</v>
      </c>
      <c r="C188" s="13" t="str">
        <f>IF(AND(C187&gt;=0.92,C187&lt;=1),"20%",IF(AND(C187&gt;=0.82,C187&lt;0.92),"18%",IF(AND(C187&gt;=0.72,C187&lt;0.82),"16%",IF(AND(C187&gt;=0.62,C187&lt;0.72),"14%",IF(AND(C187&gt;=0.52,C187&lt;0.62),"12%",IF(AND(C187&gt;=0.42,C187&lt;0.52),"10%",IF(AND(C187&gt;=0.32,C187&lt;0.42),"8%",IF(AND(C187&gt;=0.22,C187&lt;0.32),"6%",IF(AND(C187&gt;=0.12,C187&lt;0.22),"4%",IF(AND(C187&gt;=0.02,C187&lt;0.12),"2%",IF(AND(C187&gt;=0,C187&lt;0.02),"0%",)))))))))))</f>
        <v>20%</v>
      </c>
      <c r="D188" s="13" t="str">
        <f>IF(AND(D187&gt;=0.92,D187&lt;=1),"15%",IF(AND(D187&gt;=0.82,D187&lt;0.92),"13.5%",IF(AND(D187&gt;=0.72,D187&lt;0.82),"12%",IF(AND(D187&gt;=0.62,D187&lt;0.72),"10.5%",IF(AND(D187&gt;=0.52,D187&lt;0.62),"9%",IF(AND(D187&gt;=0.42,D187&lt;0.52),"7.5%",IF(AND(D187&gt;=0.32,D187&lt;0.42),"6%",IF(AND(D187&gt;=0.22,D187&lt;0.32),"4.5%",IF(AND(D187&gt;=0.12,D187&lt;0.22),"3%",IF(AND(D187&gt;=0.02,D187&lt;0.12),"1.5%",IF(AND(D187&gt;=0,D187&lt;0.02),"0%",)))))))))))</f>
        <v>9%</v>
      </c>
      <c r="E188" s="14" t="str">
        <f>IF(AND(E187&gt;=0.92,E187&lt;=1),"15%",IF(AND(E187&gt;=0.82,E187&lt;0.92),"13.5%",IF(AND(E187&gt;=0.72,E187&lt;0.82),"12%",IF(AND(E187&gt;=0.62,E187&lt;0.72),"10.5%",IF(AND(E187&gt;=0.52,E187&lt;0.62),"9%",IF(AND(E187&gt;=0.42,E187&lt;0.52),"7.5%",IF(AND(E187&gt;=0.32,E187&lt;0.42),"6%",IF(AND(E187&gt;=0.22,E187&lt;0.32),"4.5%",IF(AND(E187&gt;=0.12,E187&lt;0.22),"3%",IF(AND(E187&gt;=0.02,E187&lt;0.12),"1.5%",IF(AND(E187&gt;=0,E187&lt;0.02),"0%",)))))))))))</f>
        <v>15%</v>
      </c>
      <c r="F188" s="15">
        <f>SUM(B188+C188+D188+E188)</f>
        <v>0.79</v>
      </c>
    </row>
    <row r="189" spans="1:7" x14ac:dyDescent="0.25">
      <c r="A189" t="s">
        <v>8</v>
      </c>
      <c r="F189" s="16">
        <v>10000</v>
      </c>
    </row>
    <row r="190" spans="1:7" x14ac:dyDescent="0.25">
      <c r="F190" s="16">
        <v>7900</v>
      </c>
      <c r="G190" s="18"/>
    </row>
    <row r="191" spans="1:7" x14ac:dyDescent="0.25">
      <c r="F191" s="16"/>
      <c r="G191" s="18"/>
    </row>
    <row r="192" spans="1:7" x14ac:dyDescent="0.25">
      <c r="F192" s="16"/>
      <c r="G192" s="18"/>
    </row>
    <row r="193" spans="1:7" x14ac:dyDescent="0.25">
      <c r="F193" s="16"/>
      <c r="G193" s="18"/>
    </row>
    <row r="194" spans="1:7" x14ac:dyDescent="0.25">
      <c r="F194" s="16"/>
    </row>
    <row r="195" spans="1:7" x14ac:dyDescent="0.25">
      <c r="F195" s="16"/>
    </row>
    <row r="196" spans="1:7" x14ac:dyDescent="0.25">
      <c r="A196" s="20" t="s">
        <v>47</v>
      </c>
      <c r="F196" s="21">
        <v>270000</v>
      </c>
    </row>
    <row r="197" spans="1:7" x14ac:dyDescent="0.25">
      <c r="A197" t="s">
        <v>48</v>
      </c>
      <c r="F197" s="16">
        <v>222875</v>
      </c>
    </row>
    <row r="198" spans="1:7" x14ac:dyDescent="0.25">
      <c r="A198" t="s">
        <v>55</v>
      </c>
      <c r="F198" s="25">
        <v>47125</v>
      </c>
    </row>
  </sheetData>
  <mergeCells count="1">
    <mergeCell ref="A82:F8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R. G. Drage Career Technical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Daniel</dc:creator>
  <cp:lastModifiedBy>Murphy, Daniel</cp:lastModifiedBy>
  <dcterms:created xsi:type="dcterms:W3CDTF">2017-10-03T14:55:48Z</dcterms:created>
  <dcterms:modified xsi:type="dcterms:W3CDTF">2018-04-18T17:54:48Z</dcterms:modified>
</cp:coreProperties>
</file>